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700" activeTab="0"/>
  </bookViews>
  <sheets>
    <sheet name="1-budynki" sheetId="1" r:id="rId1"/>
    <sheet name="2-elektronika" sheetId="2" r:id="rId2"/>
    <sheet name="3-środki trwałe" sheetId="3" r:id="rId3"/>
    <sheet name="4-wykaz pojazdów" sheetId="4" r:id="rId4"/>
    <sheet name="5-wykaz szkód" sheetId="5" r:id="rId5"/>
  </sheets>
  <definedNames>
    <definedName name="_xlnm.Print_Area" localSheetId="0">'1-budynki'!$A$1:$J$82</definedName>
    <definedName name="_xlnm.Print_Area" localSheetId="1">'2-elektronika'!$A$1:$D$102</definedName>
    <definedName name="_xlnm.Print_Area" localSheetId="2">'3-środki trwałe'!$A$1:$C$12</definedName>
  </definedNames>
  <calcPr fullCalcOnLoad="1"/>
</workbook>
</file>

<file path=xl/sharedStrings.xml><?xml version="1.0" encoding="utf-8"?>
<sst xmlns="http://schemas.openxmlformats.org/spreadsheetml/2006/main" count="677" uniqueCount="355">
  <si>
    <t>Tabela nr 1</t>
  </si>
  <si>
    <t>Wykaz budynków i budowli</t>
  </si>
  <si>
    <t>lp.</t>
  </si>
  <si>
    <t>nazwa budynku / budowli</t>
  </si>
  <si>
    <t>rok budowy / generalnego remontu</t>
  </si>
  <si>
    <t xml:space="preserve">wartość początkowa (księgowa brutto)            </t>
  </si>
  <si>
    <t>powierzchnia (m ²)</t>
  </si>
  <si>
    <t xml:space="preserve">zabezpieczenia                                       (znane zabiezpieczenia p-poż i p- kradzieżowe)                                     </t>
  </si>
  <si>
    <t>czy budynek posiada aktualne przeglądy?</t>
  </si>
  <si>
    <t>konstrukcja budynku i pokrycie dachu</t>
  </si>
  <si>
    <t>lokalizacja (adres)</t>
  </si>
  <si>
    <t>1.</t>
  </si>
  <si>
    <t>Gmina Masłowice</t>
  </si>
  <si>
    <t>Budynek mieszkalny-wodom</t>
  </si>
  <si>
    <t>gaśnica</t>
  </si>
  <si>
    <t>budynek murowany – papa</t>
  </si>
  <si>
    <t>Przerąb</t>
  </si>
  <si>
    <t>Budynek mieszkalny-Agron.</t>
  </si>
  <si>
    <t>budynek murowany- papa</t>
  </si>
  <si>
    <t>Budynek administracyjny</t>
  </si>
  <si>
    <t>monitoring</t>
  </si>
  <si>
    <t>budynek murowany-papa</t>
  </si>
  <si>
    <t>Masłowice</t>
  </si>
  <si>
    <t>Budynek gospodarczy</t>
  </si>
  <si>
    <t>Budynek strażnicy</t>
  </si>
  <si>
    <t>budynek murowany-blacha</t>
  </si>
  <si>
    <t>Strzelce Małe</t>
  </si>
  <si>
    <t>budynek murowany- blacha</t>
  </si>
  <si>
    <t>Korytno</t>
  </si>
  <si>
    <t>Ochotnik</t>
  </si>
  <si>
    <t>budynek murowany-eternit</t>
  </si>
  <si>
    <t>Kalinki</t>
  </si>
  <si>
    <t>Granice</t>
  </si>
  <si>
    <t>Bartodzieje</t>
  </si>
  <si>
    <t>Wola Przerębska</t>
  </si>
  <si>
    <t>Budynek mieszkalny</t>
  </si>
  <si>
    <t>Kraszewice</t>
  </si>
  <si>
    <t xml:space="preserve">Budynek hydrofornii </t>
  </si>
  <si>
    <t>Chełmo</t>
  </si>
  <si>
    <t>Budynek szkolny</t>
  </si>
  <si>
    <t>Budynek poszkolny</t>
  </si>
  <si>
    <t>Łączkowice</t>
  </si>
  <si>
    <t>Budynek przedszkolny</t>
  </si>
  <si>
    <t>Budynek Ośrodka Zdrowia</t>
  </si>
  <si>
    <t>Mieszkania Ośrodka Zdrowia</t>
  </si>
  <si>
    <t>Garaże Ośrodka Zdrowia</t>
  </si>
  <si>
    <t>Budynek Biurowy po GS</t>
  </si>
  <si>
    <t>Budynek garażowy</t>
  </si>
  <si>
    <t>Budynek buhta</t>
  </si>
  <si>
    <t>Oczyszczalnia ścieków</t>
  </si>
  <si>
    <t>Budynek hydroforni i stacji uzdatniania wody Masłowice</t>
  </si>
  <si>
    <t>czujniki, gaśnice, monitoring</t>
  </si>
  <si>
    <t>budynek murowany-blachodachówka</t>
  </si>
  <si>
    <t xml:space="preserve">Budynek szkolny </t>
  </si>
  <si>
    <t>Kraszewica</t>
  </si>
  <si>
    <t>Budynek szkolny Przerąb</t>
  </si>
  <si>
    <t>budynek murowany-dachówka</t>
  </si>
  <si>
    <t>Budynek gospodarczy Przerąb</t>
  </si>
  <si>
    <t>Budynek biblioteki</t>
  </si>
  <si>
    <t>Budynek sali gimnastycznej przy PSP Przerąb</t>
  </si>
  <si>
    <t xml:space="preserve">Budynek szkolny Strzelce Małe </t>
  </si>
  <si>
    <t>Budynek Sali gimnastycznej przy PSP Strzelce Małe</t>
  </si>
  <si>
    <t>Budynek pawilonu szatniowego Masłowice</t>
  </si>
  <si>
    <t>budynek metalowy</t>
  </si>
  <si>
    <t>Kompleks sportowy w Masłowicach</t>
  </si>
  <si>
    <t>Plac zabaw dla dzieci Chełmo</t>
  </si>
  <si>
    <t>Plac zabaw dla dzieci Kraszewice</t>
  </si>
  <si>
    <t>Plac zabaw dla dzieci Korytno</t>
  </si>
  <si>
    <t>Plac zabaw dla dzieci Ochotnik</t>
  </si>
  <si>
    <t>Plac zabaw dla dzieci Tworowice</t>
  </si>
  <si>
    <t>Tworowice</t>
  </si>
  <si>
    <t>Plac zabaw dla dzieci Koconia</t>
  </si>
  <si>
    <t>Koconia</t>
  </si>
  <si>
    <t>Plac zabaw dla dzieci Borki</t>
  </si>
  <si>
    <t>Borki</t>
  </si>
  <si>
    <t>Łącznie</t>
  </si>
  <si>
    <t>2.</t>
  </si>
  <si>
    <t>Publiczna Szkoła Podstawowa w Strzelcach Małych</t>
  </si>
  <si>
    <t>plac zabaw "Radosna szkoła"</t>
  </si>
  <si>
    <t>plac zabaw przy Szkole filialnej w Przerebie</t>
  </si>
  <si>
    <t>2a.</t>
  </si>
  <si>
    <t>Publiczna Szkoła Podstawowa w Strzelcach Małych - Szkoła Filialna w Przerębie</t>
  </si>
  <si>
    <t>brak</t>
  </si>
  <si>
    <t>2b.</t>
  </si>
  <si>
    <t>Publiczna Szkoła Podstawowa w Strzelcach Małych - Szkoła Filialna w Kraszewicach</t>
  </si>
  <si>
    <t>3.</t>
  </si>
  <si>
    <t>Publiczne Przedszkole w Masłowicach</t>
  </si>
  <si>
    <t>4.</t>
  </si>
  <si>
    <t>Gminny Ośrodek Pomocy Społecznej w Masłowicach</t>
  </si>
  <si>
    <t>Tabela nr 2</t>
  </si>
  <si>
    <t xml:space="preserve">Wykaz sprzętu elektronicznego </t>
  </si>
  <si>
    <t>lp</t>
  </si>
  <si>
    <t>nazwa środka trwałego</t>
  </si>
  <si>
    <t>rok produkcji</t>
  </si>
  <si>
    <t>wartość (początkowa)</t>
  </si>
  <si>
    <t>1. Gmina Masłowice</t>
  </si>
  <si>
    <t>Monitor Samsung LCD</t>
  </si>
  <si>
    <t>Monitor AOC E2270 LED</t>
  </si>
  <si>
    <t>Zestaw komputerowy Lenovo</t>
  </si>
  <si>
    <t xml:space="preserve">Urządzenie wielofunkcyjne Ricoh </t>
  </si>
  <si>
    <t>2. Publiczna Szkoła Podstawowa w Strzelcach Małych</t>
  </si>
  <si>
    <t>Tablica interaktywna dotykowa Myboard Silver</t>
  </si>
  <si>
    <t>Monitor interaktywny Myboard LED</t>
  </si>
  <si>
    <t>Klimatyzator GREE</t>
  </si>
  <si>
    <t>Tablica interaktywna MyBoard</t>
  </si>
  <si>
    <t>2a. Publiczna Szkoła Podstawowa w Strzelcach Małych  - Szkoła Filialna  w Przerębie</t>
  </si>
  <si>
    <t>2b. Publiczna Szkoła Podstawowa w Strzelcach Małych - Szkoła Filialna w Kraszewicach</t>
  </si>
  <si>
    <t>Łącznie 2, 2a, 2b</t>
  </si>
  <si>
    <t xml:space="preserve">3. Publiczne Przedszkole w Masłowicach </t>
  </si>
  <si>
    <t xml:space="preserve">tablica multimedialna </t>
  </si>
  <si>
    <t>4. Gminny Ośrodek Pomocy Społecznej w Masłowicach</t>
  </si>
  <si>
    <t>Zestaw komputerowy Dell/desktop+monitor/</t>
  </si>
  <si>
    <t xml:space="preserve"> </t>
  </si>
  <si>
    <t>Wykaz sprzętu elektronicznego przenośnego</t>
  </si>
  <si>
    <t>Laptop Lenovo</t>
  </si>
  <si>
    <t>laptop Lenovo</t>
  </si>
  <si>
    <t>2a. Publiczna Szkoła Podstawowa w Strzelcach Małychh - Szkoła Filialna  w Przerębie</t>
  </si>
  <si>
    <t>Laptop</t>
  </si>
  <si>
    <t>Terminal mobilny Travel / użyczony przez MPiPS/</t>
  </si>
  <si>
    <t>Tabela nr 3</t>
  </si>
  <si>
    <t>Lp.</t>
  </si>
  <si>
    <t>Nazwa jednostki</t>
  </si>
  <si>
    <t>2a</t>
  </si>
  <si>
    <t>2b</t>
  </si>
  <si>
    <t>TAK</t>
  </si>
  <si>
    <t>liczba pracowników: 4</t>
  </si>
  <si>
    <t>liczba pracowników: 3</t>
  </si>
  <si>
    <t>Wykaz środków trwałych i wyposażenia</t>
  </si>
  <si>
    <t>RAZEM:</t>
  </si>
  <si>
    <t>Monitor interaktywny Avtek TouchScreen</t>
  </si>
  <si>
    <t>Komputer Dell Vostro</t>
  </si>
  <si>
    <t>laptop Lenovo 12 sztuk</t>
  </si>
  <si>
    <t>Drukarka Color Laser Jet Pro MFP M476</t>
  </si>
  <si>
    <t>Zestaw komputerowy Kryogenic -serwer</t>
  </si>
  <si>
    <t>Jednostka komputerowa DELL</t>
  </si>
  <si>
    <t xml:space="preserve">Drukarka laserowa </t>
  </si>
  <si>
    <t>Drukarka laserowa Brother HL-L</t>
  </si>
  <si>
    <t>Jednostka komputerowa Lenovo V 520S</t>
  </si>
  <si>
    <t>Drukarka laserowa HP Laser Jet</t>
  </si>
  <si>
    <t>Jednostka komputerowa HP 280</t>
  </si>
  <si>
    <t>Monitor LG</t>
  </si>
  <si>
    <t>Serwer plików do kopii zapasowych</t>
  </si>
  <si>
    <t>Serwer plików z dyskiem do kopii zapasowych</t>
  </si>
  <si>
    <t>liczba pracowników: 56</t>
  </si>
  <si>
    <t>liczba pracowników: 11</t>
  </si>
  <si>
    <t>liczba pracowników: 42</t>
  </si>
  <si>
    <t>Drukarka laserowa HP M15a</t>
  </si>
  <si>
    <t>Urządzenie wielofunkcyjne HP LaserJet Pro M 227</t>
  </si>
  <si>
    <t>Urządzenie wielofunkcyjne HP LaserJet Pom 28a</t>
  </si>
  <si>
    <t>Zestaw inkasencki do wody</t>
  </si>
  <si>
    <t xml:space="preserve">Laptop DELL  </t>
  </si>
  <si>
    <t>Notebook Lenovo IdeaPad - 7 sztuk</t>
  </si>
  <si>
    <t>Komputer Dell Vostro 3670MP</t>
  </si>
  <si>
    <t>Komputer PC</t>
  </si>
  <si>
    <t>Serwer Dell Precision T3500</t>
  </si>
  <si>
    <t>Zestaw komputerowy PC</t>
  </si>
  <si>
    <t>Siłownia zewnętrzna</t>
  </si>
  <si>
    <t>Kolektory słoneczne na domach mieszkańców</t>
  </si>
  <si>
    <t>Instalacja fotowoltaiczna</t>
  </si>
  <si>
    <t>Monitor Philips Led</t>
  </si>
  <si>
    <t>Laptopy do nauki zdalnej Asus VivoBook, słuchawki, mikrofon, office, 17 szt</t>
  </si>
  <si>
    <t>Laptopy do nauki zdalnej Acer Aspire z windowsem i słuchawkami, 19 szt</t>
  </si>
  <si>
    <t>Dell Notebook Vostro 5401</t>
  </si>
  <si>
    <t>Monitor interaktywny Avtek</t>
  </si>
  <si>
    <t>Laptop Asus</t>
  </si>
  <si>
    <t>Sposób obliczenia wartości odtworzeniowej = budynki administracyjne, budynki szkolne, hale sportowe - 3 777,00 zł/m2, budynki mieszkalne - 3 022,00 zł /m2, świetlice, remizy OSP - 2 266,00 zł/m2, 
budynki gospodarcze - 1 510,00 zł/m2</t>
  </si>
  <si>
    <r>
      <t>wartość odtworzeniowa</t>
    </r>
    <r>
      <rPr>
        <sz val="10"/>
        <color indexed="8"/>
        <rFont val="Calibri"/>
        <family val="2"/>
      </rPr>
      <t xml:space="preserve"> (powierzchnia * współczynnik podany powyżej)</t>
    </r>
  </si>
  <si>
    <t>jednostka komputerowa</t>
  </si>
  <si>
    <t>Altana z utwardzeniem i wyposażeniem</t>
  </si>
  <si>
    <t>Altana z wyposażeniem</t>
  </si>
  <si>
    <t>Instalacja Fotowoltaiczna na budynku Osp</t>
  </si>
  <si>
    <t>Altana</t>
  </si>
  <si>
    <t>Wykaz sprzętu elektronicznego stacjonarnego</t>
  </si>
  <si>
    <t>liczba pracowników: 15</t>
  </si>
  <si>
    <t>Sprzęt elektroniczny stacjonarny razem</t>
  </si>
  <si>
    <t>Sprzęt elektroniczny przenośny razem</t>
  </si>
  <si>
    <t>SUMA: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</si>
  <si>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</si>
  <si>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</si>
  <si>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</si>
  <si>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</si>
  <si>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</si>
  <si>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</si>
  <si>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</si>
  <si>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Liczba miejsc</t>
  </si>
  <si>
    <t>Ładowność [kg]</t>
  </si>
  <si>
    <t>DMC [kg]</t>
  </si>
  <si>
    <t>Rok prod.</t>
  </si>
  <si>
    <t>Od</t>
  </si>
  <si>
    <t>Do</t>
  </si>
  <si>
    <t>Iveco</t>
  </si>
  <si>
    <t>Eurocargo 130 E23</t>
  </si>
  <si>
    <t>ZCFA1GG0002360998</t>
  </si>
  <si>
    <t>ERA JN08</t>
  </si>
  <si>
    <t>SPECJALNY POŻARNICZY</t>
  </si>
  <si>
    <t>Renault</t>
  </si>
  <si>
    <t>Trafic</t>
  </si>
  <si>
    <t>VF1JLABA55V244403</t>
  </si>
  <si>
    <t>ERA KE33</t>
  </si>
  <si>
    <t>BRANDYS</t>
  </si>
  <si>
    <t>ERA F320</t>
  </si>
  <si>
    <t>PRZYCZEPA</t>
  </si>
  <si>
    <t>-</t>
  </si>
  <si>
    <t>MTZ</t>
  </si>
  <si>
    <t>7379P</t>
  </si>
  <si>
    <t>PKV 4370</t>
  </si>
  <si>
    <t>CIĄGNIK ROLNICZY</t>
  </si>
  <si>
    <t>ZASŁAW</t>
  </si>
  <si>
    <t>D-737</t>
  </si>
  <si>
    <t>SUZGNB02KVZ000136</t>
  </si>
  <si>
    <t>PKV 4018</t>
  </si>
  <si>
    <t>SUZGNBO2KVZ000137</t>
  </si>
  <si>
    <t>PKV 4017</t>
  </si>
  <si>
    <t>BOREX EO</t>
  </si>
  <si>
    <t>MTZ 82</t>
  </si>
  <si>
    <t>6201P</t>
  </si>
  <si>
    <t>PKV 4362</t>
  </si>
  <si>
    <t>KOPARKO-ŁADOWARKA</t>
  </si>
  <si>
    <t>URSUS</t>
  </si>
  <si>
    <t>K-162</t>
  </si>
  <si>
    <t>PKF 6327</t>
  </si>
  <si>
    <t>KOPARKA</t>
  </si>
  <si>
    <t>RENAULT</t>
  </si>
  <si>
    <t>S100</t>
  </si>
  <si>
    <t>VF6JN1A1200011551</t>
  </si>
  <si>
    <t>ERA 2L30</t>
  </si>
  <si>
    <t>PONTICELLI</t>
  </si>
  <si>
    <t>LR210PP</t>
  </si>
  <si>
    <t>VJYLR210P03400328</t>
  </si>
  <si>
    <t>ERA 50T7</t>
  </si>
  <si>
    <t>AUTOBUS</t>
  </si>
  <si>
    <t>ZETOR-PROXIMA</t>
  </si>
  <si>
    <t>B844201442K</t>
  </si>
  <si>
    <t>ERA 52CW</t>
  </si>
  <si>
    <t>Autosan</t>
  </si>
  <si>
    <t>A0909L</t>
  </si>
  <si>
    <t>SUASW3RAP5S680547</t>
  </si>
  <si>
    <t>ERA 94PW</t>
  </si>
  <si>
    <t>Pronar</t>
  </si>
  <si>
    <t>T672</t>
  </si>
  <si>
    <t>SZB6720XXH1X05077</t>
  </si>
  <si>
    <t>ERA FM08</t>
  </si>
  <si>
    <t>przyczepa ciężarowa rolnicza</t>
  </si>
  <si>
    <t>OC</t>
  </si>
  <si>
    <t>New Holland</t>
  </si>
  <si>
    <t>TD 5.85</t>
  </si>
  <si>
    <t>ZGLM04356</t>
  </si>
  <si>
    <t>ERA CX08</t>
  </si>
  <si>
    <t>ciągnik rolniczy</t>
  </si>
  <si>
    <t>OC, AC, NNW</t>
  </si>
  <si>
    <t>LR 210 PB</t>
  </si>
  <si>
    <t>VJYLR210P01600196</t>
  </si>
  <si>
    <t>ERA 4MS9</t>
  </si>
  <si>
    <t xml:space="preserve"> S 170</t>
  </si>
  <si>
    <t>VF64X4JS100000533</t>
  </si>
  <si>
    <t>ERA 1YH4</t>
  </si>
  <si>
    <t>G230</t>
  </si>
  <si>
    <t>VF6BA03A000013174</t>
  </si>
  <si>
    <t>ERA 4YH4</t>
  </si>
  <si>
    <t>NEW-HOLLAND</t>
  </si>
  <si>
    <t>LB95B</t>
  </si>
  <si>
    <t>B/N</t>
  </si>
  <si>
    <t>Traffic</t>
  </si>
  <si>
    <t>VF1JL000466217857</t>
  </si>
  <si>
    <t>ERA 08219</t>
  </si>
  <si>
    <t>G270</t>
  </si>
  <si>
    <t>VF6BA02A000021982</t>
  </si>
  <si>
    <t>ERA KC60</t>
  </si>
  <si>
    <t>G270 Manager</t>
  </si>
  <si>
    <t>VF6BA02A000023402</t>
  </si>
  <si>
    <t>ERA JN03</t>
  </si>
  <si>
    <t>Suma ubezpieczenia (brutto)</t>
  </si>
  <si>
    <t>Zakres ubezpieczenia</t>
  </si>
  <si>
    <t>30.10.2002</t>
  </si>
  <si>
    <t>OC, NNW</t>
  </si>
  <si>
    <t>22.04.2005</t>
  </si>
  <si>
    <t>30.05.1994</t>
  </si>
  <si>
    <t>12.05.1997</t>
  </si>
  <si>
    <t>16.06.1997</t>
  </si>
  <si>
    <t>05.03.1997</t>
  </si>
  <si>
    <t>30.01.1984</t>
  </si>
  <si>
    <t>22.07.1999</t>
  </si>
  <si>
    <t>14.05.2008</t>
  </si>
  <si>
    <t>11.07.2005</t>
  </si>
  <si>
    <t>12.06.2017</t>
  </si>
  <si>
    <t>18.12.1997</t>
  </si>
  <si>
    <t>26.05.1993</t>
  </si>
  <si>
    <r>
      <t>samochód osobowy</t>
    </r>
    <r>
      <rPr>
        <sz val="10"/>
        <rFont val="Calibri"/>
        <family val="2"/>
      </rPr>
      <t xml:space="preserve"> (przewóz wózków inwalidzkich)</t>
    </r>
  </si>
  <si>
    <t>20.10.1995</t>
  </si>
  <si>
    <t>14.11.1995</t>
  </si>
  <si>
    <t>Okres ubezpieczenia</t>
  </si>
  <si>
    <t>Tabela nr 4</t>
  </si>
  <si>
    <t>Wykaz pojazdów</t>
  </si>
  <si>
    <t>Tabela nr 5</t>
  </si>
  <si>
    <t>Wykaz szkód</t>
  </si>
  <si>
    <t>20.01.2022 20.01.2023 20.01.2024</t>
  </si>
  <si>
    <t>19.01.2023 19.01.2024 19.01.2025</t>
  </si>
  <si>
    <t>06.03.2022 06.03.2023 06.03.2024</t>
  </si>
  <si>
    <t>05.03.2023 05.03.2024 05.03.2025</t>
  </si>
  <si>
    <t>27.03.2022 27.03.2023 27.03.2024</t>
  </si>
  <si>
    <t>26.03.2023 26.03.2024 26.03.2025</t>
  </si>
  <si>
    <t>30.03.2022 30.03.2023 30.03.2024</t>
  </si>
  <si>
    <t>29.03.2023 29.03.2024 29.03.2025</t>
  </si>
  <si>
    <t>10.04.2022 10.04.2023 10.04.2024</t>
  </si>
  <si>
    <t>09.04.2023 09.04.2024 09.04.2025</t>
  </si>
  <si>
    <t>10.05.2022 10.05.2023 10.05.2024</t>
  </si>
  <si>
    <t>09.05.2023 09.05.2024 09.05.2025</t>
  </si>
  <si>
    <t>16.05.2022 16.05.2023 16.05.2024</t>
  </si>
  <si>
    <t>15.05.2023 15.05.2024 15.05.2025</t>
  </si>
  <si>
    <t>23.05.2022 23.05.2023 23.05.2024</t>
  </si>
  <si>
    <t>22.05.2023 22.05.2024 22.05.2025</t>
  </si>
  <si>
    <t>12.06.2022 12.06.2023 12.06.2024</t>
  </si>
  <si>
    <t>11.06.2023 11.06.2024 11.06.2025</t>
  </si>
  <si>
    <t>29.06.2022 29.06.2023 29.06.2024</t>
  </si>
  <si>
    <t>28.06.2023 28.06.2024 28.06.2025</t>
  </si>
  <si>
    <t>09.10.2022 09.10.2023 09.10.2024</t>
  </si>
  <si>
    <t>08.10.2023 08.10.2024 08.10.2025</t>
  </si>
  <si>
    <t>18.11.2022 18.11.2023 18.11.2024</t>
  </si>
  <si>
    <t>17.11.2023 17.11.2024 17.11.2025</t>
  </si>
  <si>
    <t>19.11.2022 19.11.2023 19.11.2024</t>
  </si>
  <si>
    <t>18.11.2023 18.11.2024 18.11.2025</t>
  </si>
  <si>
    <t>18.12.2022 18.12.2023 18.12.2024</t>
  </si>
  <si>
    <t>17.12.2023 17.12.2024 17.12.2025</t>
  </si>
  <si>
    <t>30.12.2022 30.12.2023 30.12.2024</t>
  </si>
  <si>
    <t>29.12.2023 29.12.2024 29.12.2025</t>
  </si>
  <si>
    <t>środki trwałe, wyposażenie, zbiory biblioteczne</t>
  </si>
  <si>
    <t>L.P.</t>
  </si>
  <si>
    <t>Poszkodowany</t>
  </si>
  <si>
    <t>Rodzaj szkody</t>
  </si>
  <si>
    <t>Przedmiot szkody</t>
  </si>
  <si>
    <t>Data szkody</t>
  </si>
  <si>
    <t>Kwota odszk.</t>
  </si>
  <si>
    <t xml:space="preserve">Ubezpieczony </t>
  </si>
  <si>
    <t>20.04.18</t>
  </si>
  <si>
    <t>24.08.18</t>
  </si>
  <si>
    <t>01.11.18</t>
  </si>
  <si>
    <t>21.10.18</t>
  </si>
  <si>
    <t>02.07.20</t>
  </si>
  <si>
    <t>2018 ROK</t>
  </si>
  <si>
    <t>2019 ROK</t>
  </si>
  <si>
    <t>2020 ROK</t>
  </si>
  <si>
    <t>2021 ROK</t>
  </si>
  <si>
    <t>osoba trzecia</t>
  </si>
  <si>
    <t>OC zarządcy drogi - uszkodzenie pojazdu</t>
  </si>
  <si>
    <t>Gmina</t>
  </si>
  <si>
    <t>majątkowa</t>
  </si>
  <si>
    <t>przepięcie</t>
  </si>
  <si>
    <t>02.11.2020</t>
  </si>
  <si>
    <t>komunikacyjna</t>
  </si>
  <si>
    <t>OC ppm</t>
  </si>
  <si>
    <t>03.02.2021</t>
  </si>
  <si>
    <t>24.01.2019</t>
  </si>
  <si>
    <t>rezerwy</t>
  </si>
  <si>
    <t>Kawęczyn</t>
  </si>
  <si>
    <t>Kraszeice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</si>
</sst>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_z_ł"/>
    <numFmt numFmtId="168" formatCode="_-* #,##0.00&quot; zł&quot;_-;\-* #,##0.00&quot; zł&quot;_-;_-* \-??&quot; zł&quot;_-;_-@_-"/>
    <numFmt numFmtId="169" formatCode="#,##0.00&quot; zł&quot;;[Red]\-#,##0.00&quot; zł&quot;"/>
    <numFmt numFmtId="170" formatCode="_-* #,##0.00\ [$zł-415]_-;\-* #,##0.00\ [$zł-415]_-;_-* \-??\ [$zł-415]_-;_-@_-"/>
    <numFmt numFmtId="171" formatCode="d/mm/yyyy"/>
    <numFmt numFmtId="172" formatCode="_-* #,##0.00\ [$zł-415]_-;\-* #,##0.00\ [$zł-415]_-;_-* &quot;-&quot;??\ [$zł-415]_-;_-@_-"/>
    <numFmt numFmtId="173" formatCode="#,##0.00\ [$zł-415];[Red]\-#,##0.00\ [$zł-415]"/>
    <numFmt numFmtId="174" formatCode="#,##0.00\ &quot;zł&quot;"/>
  </numFmts>
  <fonts count="55">
    <font>
      <sz val="10"/>
      <name val="Arial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49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4" tint="-0.24997000396251678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7" fontId="2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166" fontId="1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 horizontal="center"/>
    </xf>
    <xf numFmtId="0" fontId="51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168" fontId="34" fillId="0" borderId="10" xfId="0" applyNumberFormat="1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168" fontId="34" fillId="0" borderId="12" xfId="0" applyNumberFormat="1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166" fontId="34" fillId="0" borderId="0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left" vertical="center" wrapText="1"/>
    </xf>
    <xf numFmtId="168" fontId="34" fillId="33" borderId="10" xfId="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left" vertical="center" wrapText="1"/>
    </xf>
    <xf numFmtId="168" fontId="34" fillId="34" borderId="10" xfId="0" applyNumberFormat="1" applyFont="1" applyFill="1" applyBorder="1" applyAlignment="1">
      <alignment horizontal="center" vertical="center"/>
    </xf>
    <xf numFmtId="168" fontId="34" fillId="33" borderId="10" xfId="6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>
      <alignment vertical="center" wrapText="1"/>
    </xf>
    <xf numFmtId="166" fontId="34" fillId="0" borderId="10" xfId="0" applyNumberFormat="1" applyFont="1" applyFill="1" applyBorder="1" applyAlignment="1">
      <alignment horizontal="right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vertical="center" wrapText="1"/>
    </xf>
    <xf numFmtId="166" fontId="34" fillId="33" borderId="10" xfId="0" applyNumberFormat="1" applyFont="1" applyFill="1" applyBorder="1" applyAlignment="1">
      <alignment horizontal="right" vertical="center" wrapText="1"/>
    </xf>
    <xf numFmtId="1" fontId="34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/>
    </xf>
    <xf numFmtId="16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4" fillId="0" borderId="10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vertical="center" wrapText="1"/>
      <protection/>
    </xf>
    <xf numFmtId="166" fontId="34" fillId="0" borderId="10" xfId="52" applyNumberFormat="1" applyFont="1" applyBorder="1" applyAlignment="1">
      <alignment vertical="center"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168" fontId="34" fillId="0" borderId="10" xfId="0" applyNumberFormat="1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168" fontId="34" fillId="0" borderId="12" xfId="0" applyNumberFormat="1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168" fontId="1" fillId="0" borderId="10" xfId="60" applyFont="1" applyBorder="1" applyAlignment="1">
      <alignment horizontal="right"/>
    </xf>
    <xf numFmtId="168" fontId="6" fillId="0" borderId="10" xfId="0" applyNumberFormat="1" applyFont="1" applyBorder="1" applyAlignment="1">
      <alignment horizontal="center" vertical="center" wrapText="1"/>
    </xf>
    <xf numFmtId="169" fontId="6" fillId="0" borderId="15" xfId="0" applyNumberFormat="1" applyFont="1" applyBorder="1" applyAlignment="1">
      <alignment horizontal="right" vertical="center"/>
    </xf>
    <xf numFmtId="0" fontId="6" fillId="3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left"/>
    </xf>
    <xf numFmtId="0" fontId="4" fillId="35" borderId="16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6" borderId="18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166" fontId="46" fillId="34" borderId="10" xfId="0" applyNumberFormat="1" applyFont="1" applyFill="1" applyBorder="1" applyAlignment="1">
      <alignment horizontal="right" vertical="center" wrapText="1"/>
    </xf>
    <xf numFmtId="166" fontId="46" fillId="34" borderId="15" xfId="0" applyNumberFormat="1" applyFont="1" applyFill="1" applyBorder="1" applyAlignment="1">
      <alignment horizontal="right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34" fillId="34" borderId="15" xfId="0" applyFont="1" applyFill="1" applyBorder="1" applyAlignment="1">
      <alignment vertical="center" wrapText="1"/>
    </xf>
    <xf numFmtId="170" fontId="46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170" fontId="46" fillId="36" borderId="12" xfId="0" applyNumberFormat="1" applyFont="1" applyFill="1" applyBorder="1" applyAlignment="1">
      <alignment horizontal="right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vertical="center" wrapText="1"/>
    </xf>
    <xf numFmtId="0" fontId="34" fillId="36" borderId="19" xfId="0" applyFont="1" applyFill="1" applyBorder="1" applyAlignment="1">
      <alignment vertical="center" wrapText="1"/>
    </xf>
    <xf numFmtId="170" fontId="46" fillId="34" borderId="12" xfId="0" applyNumberFormat="1" applyFont="1" applyFill="1" applyBorder="1" applyAlignment="1">
      <alignment horizontal="right" vertical="center" wrapText="1"/>
    </xf>
    <xf numFmtId="0" fontId="34" fillId="34" borderId="10" xfId="0" applyFont="1" applyFill="1" applyBorder="1" applyAlignment="1">
      <alignment vertical="center" wrapText="1"/>
    </xf>
    <xf numFmtId="0" fontId="34" fillId="0" borderId="13" xfId="51" applyFont="1" applyFill="1" applyBorder="1" applyAlignment="1">
      <alignment horizontal="center" vertical="center" wrapText="1"/>
      <protection/>
    </xf>
    <xf numFmtId="0" fontId="34" fillId="0" borderId="13" xfId="51" applyFont="1" applyFill="1" applyBorder="1" applyAlignment="1">
      <alignment vertical="center" wrapText="1"/>
      <protection/>
    </xf>
    <xf numFmtId="166" fontId="34" fillId="0" borderId="10" xfId="0" applyNumberFormat="1" applyFont="1" applyFill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1" fontId="52" fillId="0" borderId="12" xfId="0" applyNumberFormat="1" applyFont="1" applyFill="1" applyBorder="1" applyAlignment="1">
      <alignment horizontal="center" vertical="center" wrapText="1"/>
    </xf>
    <xf numFmtId="4" fontId="34" fillId="0" borderId="20" xfId="51" applyNumberFormat="1" applyFont="1" applyFill="1" applyBorder="1" applyAlignment="1">
      <alignment horizontal="right" vertical="center" wrapText="1"/>
      <protection/>
    </xf>
    <xf numFmtId="0" fontId="34" fillId="0" borderId="20" xfId="0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right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right" vertical="center" wrapText="1"/>
    </xf>
    <xf numFmtId="0" fontId="46" fillId="35" borderId="16" xfId="0" applyFont="1" applyFill="1" applyBorder="1" applyAlignment="1">
      <alignment horizontal="left" vertical="center"/>
    </xf>
    <xf numFmtId="4" fontId="34" fillId="35" borderId="16" xfId="0" applyNumberFormat="1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 vertical="center"/>
    </xf>
    <xf numFmtId="168" fontId="46" fillId="34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/>
    </xf>
    <xf numFmtId="168" fontId="46" fillId="34" borderId="10" xfId="0" applyNumberFormat="1" applyFont="1" applyFill="1" applyBorder="1" applyAlignment="1">
      <alignment vertical="center"/>
    </xf>
    <xf numFmtId="167" fontId="46" fillId="34" borderId="10" xfId="0" applyNumberFormat="1" applyFont="1" applyFill="1" applyBorder="1" applyAlignment="1">
      <alignment horizontal="right" vertical="center" wrapText="1"/>
    </xf>
    <xf numFmtId="166" fontId="46" fillId="34" borderId="12" xfId="0" applyNumberFormat="1" applyFont="1" applyFill="1" applyBorder="1" applyAlignment="1">
      <alignment horizontal="right" vertical="center" wrapText="1"/>
    </xf>
    <xf numFmtId="170" fontId="46" fillId="34" borderId="11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167" fontId="4" fillId="35" borderId="1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67" fontId="13" fillId="3" borderId="0" xfId="0" applyNumberFormat="1" applyFont="1" applyFill="1" applyBorder="1" applyAlignment="1">
      <alignment horizontal="right"/>
    </xf>
    <xf numFmtId="166" fontId="46" fillId="34" borderId="17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/>
    </xf>
    <xf numFmtId="4" fontId="51" fillId="0" borderId="15" xfId="0" applyNumberFormat="1" applyFont="1" applyBorder="1" applyAlignment="1">
      <alignment horizontal="left" vertical="center" wrapText="1"/>
    </xf>
    <xf numFmtId="4" fontId="51" fillId="33" borderId="15" xfId="0" applyNumberFormat="1" applyFont="1" applyFill="1" applyBorder="1" applyAlignment="1">
      <alignment horizontal="left" vertical="center" wrapText="1"/>
    </xf>
    <xf numFmtId="4" fontId="34" fillId="0" borderId="15" xfId="0" applyNumberFormat="1" applyFont="1" applyBorder="1" applyAlignment="1">
      <alignment horizontal="left" vertical="center" wrapText="1"/>
    </xf>
    <xf numFmtId="4" fontId="34" fillId="0" borderId="15" xfId="0" applyNumberFormat="1" applyFont="1" applyFill="1" applyBorder="1" applyAlignment="1">
      <alignment horizontal="left" wrapText="1"/>
    </xf>
    <xf numFmtId="4" fontId="34" fillId="0" borderId="15" xfId="0" applyNumberFormat="1" applyFont="1" applyBorder="1" applyAlignment="1">
      <alignment horizontal="left" wrapText="1"/>
    </xf>
    <xf numFmtId="0" fontId="46" fillId="35" borderId="10" xfId="0" applyFont="1" applyFill="1" applyBorder="1" applyAlignment="1">
      <alignment horizontal="right" vertical="center" wrapText="1"/>
    </xf>
    <xf numFmtId="0" fontId="34" fillId="36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right" vertical="center"/>
    </xf>
    <xf numFmtId="172" fontId="53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167" fontId="31" fillId="0" borderId="0" xfId="0" applyNumberFormat="1" applyFont="1" applyAlignment="1">
      <alignment horizontal="right" vertical="center"/>
    </xf>
    <xf numFmtId="174" fontId="32" fillId="0" borderId="18" xfId="0" applyNumberFormat="1" applyFont="1" applyBorder="1" applyAlignment="1">
      <alignment horizontal="right" vertical="center"/>
    </xf>
    <xf numFmtId="0" fontId="4" fillId="37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4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4" fontId="1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4" fontId="34" fillId="0" borderId="18" xfId="0" applyNumberFormat="1" applyFont="1" applyFill="1" applyBorder="1" applyAlignment="1">
      <alignment horizontal="center" vertical="center" wrapText="1"/>
    </xf>
    <xf numFmtId="8" fontId="34" fillId="0" borderId="18" xfId="0" applyNumberFormat="1" applyFont="1" applyFill="1" applyBorder="1" applyAlignment="1">
      <alignment horizontal="center" vertical="center" wrapText="1"/>
    </xf>
    <xf numFmtId="14" fontId="34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4" fontId="34" fillId="0" borderId="18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4" fontId="34" fillId="0" borderId="0" xfId="0" applyNumberFormat="1" applyFont="1" applyAlignment="1">
      <alignment horizontal="center" vertical="center" wrapText="1"/>
    </xf>
    <xf numFmtId="167" fontId="2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174" fontId="46" fillId="0" borderId="18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168" fontId="34" fillId="0" borderId="18" xfId="6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168" fontId="1" fillId="0" borderId="18" xfId="6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68" fontId="1" fillId="0" borderId="22" xfId="6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174" fontId="34" fillId="0" borderId="0" xfId="0" applyNumberFormat="1" applyFont="1" applyFill="1" applyAlignment="1">
      <alignment horizontal="center" vertical="center" wrapText="1"/>
    </xf>
    <xf numFmtId="0" fontId="54" fillId="35" borderId="15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44" fontId="4" fillId="37" borderId="26" xfId="0" applyNumberFormat="1" applyFont="1" applyFill="1" applyBorder="1" applyAlignment="1">
      <alignment horizontal="center" vertical="center" wrapText="1"/>
    </xf>
    <xf numFmtId="44" fontId="4" fillId="37" borderId="22" xfId="0" applyNumberFormat="1" applyFont="1" applyFill="1" applyBorder="1" applyAlignment="1">
      <alignment horizontal="center" vertical="center" wrapText="1"/>
    </xf>
    <xf numFmtId="0" fontId="46" fillId="37" borderId="18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/>
    </xf>
    <xf numFmtId="0" fontId="46" fillId="37" borderId="23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0" fillId="37" borderId="25" xfId="0" applyFill="1" applyBorder="1" applyAlignment="1">
      <alignment/>
    </xf>
    <xf numFmtId="168" fontId="34" fillId="0" borderId="10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budynki" xfId="51"/>
    <cellStyle name="Normalny_elektronik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SheetLayoutView="80" zoomScalePageLayoutView="0" workbookViewId="0" topLeftCell="A70">
      <selection activeCell="D84" sqref="D84"/>
    </sheetView>
  </sheetViews>
  <sheetFormatPr defaultColWidth="9.140625" defaultRowHeight="12.75"/>
  <cols>
    <col min="1" max="1" width="5.140625" style="1" customWidth="1"/>
    <col min="2" max="2" width="28.28125" style="2" customWidth="1"/>
    <col min="3" max="3" width="14.8515625" style="3" customWidth="1"/>
    <col min="4" max="5" width="22.421875" style="4" customWidth="1"/>
    <col min="6" max="6" width="13.28125" style="3" customWidth="1"/>
    <col min="7" max="7" width="21.8515625" style="2" customWidth="1"/>
    <col min="8" max="8" width="14.28125" style="2" customWidth="1"/>
    <col min="9" max="9" width="26.28125" style="5" customWidth="1"/>
    <col min="10" max="10" width="19.8515625" style="2" customWidth="1"/>
    <col min="11" max="12" width="16.8515625" style="6" customWidth="1"/>
    <col min="13" max="16384" width="9.140625" style="6" customWidth="1"/>
  </cols>
  <sheetData>
    <row r="1" spans="1:10" ht="15">
      <c r="A1" s="7" t="s">
        <v>0</v>
      </c>
      <c r="H1" s="219"/>
      <c r="I1" s="219"/>
      <c r="J1" s="6"/>
    </row>
    <row r="2" spans="1:10" ht="15">
      <c r="A2" s="7" t="s">
        <v>1</v>
      </c>
      <c r="B2" s="8"/>
      <c r="C2" s="8"/>
      <c r="D2" s="8"/>
      <c r="E2" s="8"/>
      <c r="F2" s="8"/>
      <c r="G2" s="8"/>
      <c r="H2" s="8"/>
      <c r="J2" s="8"/>
    </row>
    <row r="3" spans="1:10" ht="15">
      <c r="A3" s="7"/>
      <c r="B3" s="8"/>
      <c r="C3" s="8"/>
      <c r="D3" s="8"/>
      <c r="E3" s="8"/>
      <c r="F3" s="8"/>
      <c r="G3" s="8"/>
      <c r="H3" s="8"/>
      <c r="J3" s="8"/>
    </row>
    <row r="4" spans="1:10" ht="36" customHeight="1">
      <c r="A4" s="220" t="s">
        <v>165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0" ht="66.75" customHeight="1">
      <c r="A5" s="118" t="s">
        <v>2</v>
      </c>
      <c r="B5" s="118" t="s">
        <v>3</v>
      </c>
      <c r="C5" s="118" t="s">
        <v>4</v>
      </c>
      <c r="D5" s="118" t="s">
        <v>5</v>
      </c>
      <c r="E5" s="119" t="s">
        <v>166</v>
      </c>
      <c r="F5" s="118" t="s">
        <v>6</v>
      </c>
      <c r="G5" s="118" t="s">
        <v>7</v>
      </c>
      <c r="H5" s="118" t="s">
        <v>8</v>
      </c>
      <c r="I5" s="118" t="s">
        <v>9</v>
      </c>
      <c r="J5" s="118" t="s">
        <v>10</v>
      </c>
    </row>
    <row r="6" spans="1:10" ht="26.25" customHeight="1">
      <c r="A6" s="114" t="s">
        <v>11</v>
      </c>
      <c r="B6" s="223" t="s">
        <v>12</v>
      </c>
      <c r="C6" s="223"/>
      <c r="D6" s="223"/>
      <c r="E6" s="223"/>
      <c r="F6" s="223"/>
      <c r="G6" s="223"/>
      <c r="H6" s="115"/>
      <c r="I6" s="116" t="s">
        <v>145</v>
      </c>
      <c r="J6" s="117"/>
    </row>
    <row r="7" spans="1:10" ht="30" customHeight="1">
      <c r="A7" s="83">
        <v>1</v>
      </c>
      <c r="B7" s="10" t="s">
        <v>13</v>
      </c>
      <c r="C7" s="11">
        <v>1984</v>
      </c>
      <c r="D7" s="44">
        <v>32727</v>
      </c>
      <c r="E7" s="44"/>
      <c r="F7" s="11">
        <v>127.68</v>
      </c>
      <c r="G7" s="12" t="s">
        <v>14</v>
      </c>
      <c r="H7" s="46" t="s">
        <v>124</v>
      </c>
      <c r="I7" s="14" t="s">
        <v>15</v>
      </c>
      <c r="J7" s="13" t="s">
        <v>16</v>
      </c>
    </row>
    <row r="8" spans="1:10" ht="30" customHeight="1">
      <c r="A8" s="83">
        <v>2</v>
      </c>
      <c r="B8" s="10" t="s">
        <v>17</v>
      </c>
      <c r="C8" s="11">
        <v>1984</v>
      </c>
      <c r="D8" s="44">
        <v>23376</v>
      </c>
      <c r="E8" s="44"/>
      <c r="F8" s="11">
        <v>124.62</v>
      </c>
      <c r="G8" s="12" t="s">
        <v>14</v>
      </c>
      <c r="H8" s="46" t="s">
        <v>124</v>
      </c>
      <c r="I8" s="14" t="s">
        <v>18</v>
      </c>
      <c r="J8" s="13" t="s">
        <v>16</v>
      </c>
    </row>
    <row r="9" spans="1:10" ht="30" customHeight="1">
      <c r="A9" s="83">
        <v>3</v>
      </c>
      <c r="B9" s="10" t="s">
        <v>19</v>
      </c>
      <c r="C9" s="11">
        <v>1984</v>
      </c>
      <c r="D9" s="44">
        <v>65454</v>
      </c>
      <c r="E9" s="44"/>
      <c r="F9" s="11">
        <v>160.16</v>
      </c>
      <c r="G9" s="12" t="s">
        <v>20</v>
      </c>
      <c r="H9" s="46" t="s">
        <v>124</v>
      </c>
      <c r="I9" s="14" t="s">
        <v>21</v>
      </c>
      <c r="J9" s="13" t="s">
        <v>22</v>
      </c>
    </row>
    <row r="10" spans="1:10" ht="30" customHeight="1">
      <c r="A10" s="83">
        <v>4</v>
      </c>
      <c r="B10" s="10" t="s">
        <v>23</v>
      </c>
      <c r="C10" s="11">
        <v>1984</v>
      </c>
      <c r="D10" s="44">
        <v>1667</v>
      </c>
      <c r="E10" s="44"/>
      <c r="F10" s="11"/>
      <c r="G10" s="12" t="s">
        <v>14</v>
      </c>
      <c r="H10" s="46" t="s">
        <v>124</v>
      </c>
      <c r="I10" s="164" t="s">
        <v>21</v>
      </c>
      <c r="J10" s="13" t="s">
        <v>22</v>
      </c>
    </row>
    <row r="11" spans="1:10" ht="30" customHeight="1">
      <c r="A11" s="83">
        <v>5</v>
      </c>
      <c r="B11" s="10" t="s">
        <v>24</v>
      </c>
      <c r="C11" s="11">
        <v>1984</v>
      </c>
      <c r="D11" s="44">
        <v>69179</v>
      </c>
      <c r="E11" s="44"/>
      <c r="F11" s="11">
        <v>240.5</v>
      </c>
      <c r="G11" s="12" t="s">
        <v>14</v>
      </c>
      <c r="H11" s="46" t="s">
        <v>124</v>
      </c>
      <c r="I11" s="164" t="s">
        <v>25</v>
      </c>
      <c r="J11" s="13" t="s">
        <v>26</v>
      </c>
    </row>
    <row r="12" spans="1:10" ht="30" customHeight="1">
      <c r="A12" s="83">
        <v>6</v>
      </c>
      <c r="B12" s="10" t="s">
        <v>24</v>
      </c>
      <c r="C12" s="11">
        <v>1984</v>
      </c>
      <c r="D12" s="45">
        <v>157558</v>
      </c>
      <c r="E12" s="44"/>
      <c r="F12" s="11">
        <v>250</v>
      </c>
      <c r="G12" s="12" t="s">
        <v>14</v>
      </c>
      <c r="H12" s="46" t="s">
        <v>124</v>
      </c>
      <c r="I12" s="164" t="s">
        <v>27</v>
      </c>
      <c r="J12" s="13" t="s">
        <v>28</v>
      </c>
    </row>
    <row r="13" spans="1:10" ht="30" customHeight="1">
      <c r="A13" s="83">
        <v>7</v>
      </c>
      <c r="B13" s="10" t="s">
        <v>24</v>
      </c>
      <c r="C13" s="11">
        <v>1984</v>
      </c>
      <c r="D13" s="44">
        <v>30379</v>
      </c>
      <c r="E13" s="44"/>
      <c r="F13" s="11">
        <v>228</v>
      </c>
      <c r="G13" s="12" t="s">
        <v>14</v>
      </c>
      <c r="H13" s="46" t="s">
        <v>124</v>
      </c>
      <c r="I13" s="164" t="s">
        <v>21</v>
      </c>
      <c r="J13" s="13" t="s">
        <v>29</v>
      </c>
    </row>
    <row r="14" spans="1:10" ht="30" customHeight="1">
      <c r="A14" s="83">
        <v>8</v>
      </c>
      <c r="B14" s="10" t="s">
        <v>24</v>
      </c>
      <c r="C14" s="11">
        <v>1984</v>
      </c>
      <c r="D14" s="44">
        <v>215360</v>
      </c>
      <c r="E14" s="44"/>
      <c r="F14" s="11">
        <v>297.7</v>
      </c>
      <c r="G14" s="12" t="s">
        <v>14</v>
      </c>
      <c r="H14" s="46" t="s">
        <v>124</v>
      </c>
      <c r="I14" s="164" t="s">
        <v>30</v>
      </c>
      <c r="J14" s="13" t="s">
        <v>31</v>
      </c>
    </row>
    <row r="15" spans="1:10" ht="30" customHeight="1">
      <c r="A15" s="83">
        <v>9</v>
      </c>
      <c r="B15" s="10" t="s">
        <v>24</v>
      </c>
      <c r="C15" s="11">
        <v>1984</v>
      </c>
      <c r="D15" s="44">
        <v>133295</v>
      </c>
      <c r="E15" s="44"/>
      <c r="F15" s="11">
        <v>218</v>
      </c>
      <c r="G15" s="12" t="s">
        <v>14</v>
      </c>
      <c r="H15" s="46" t="s">
        <v>124</v>
      </c>
      <c r="I15" s="164" t="s">
        <v>21</v>
      </c>
      <c r="J15" s="13" t="s">
        <v>32</v>
      </c>
    </row>
    <row r="16" spans="1:10" ht="30" customHeight="1">
      <c r="A16" s="83">
        <v>10</v>
      </c>
      <c r="B16" s="10" t="s">
        <v>24</v>
      </c>
      <c r="C16" s="11">
        <v>1984</v>
      </c>
      <c r="D16" s="44">
        <v>210800.4</v>
      </c>
      <c r="E16" s="44"/>
      <c r="F16" s="11">
        <v>228</v>
      </c>
      <c r="G16" s="12" t="s">
        <v>14</v>
      </c>
      <c r="H16" s="46" t="s">
        <v>124</v>
      </c>
      <c r="I16" s="164" t="s">
        <v>30</v>
      </c>
      <c r="J16" s="13" t="s">
        <v>33</v>
      </c>
    </row>
    <row r="17" spans="1:10" ht="30" customHeight="1">
      <c r="A17" s="83">
        <v>11</v>
      </c>
      <c r="B17" s="10" t="s">
        <v>24</v>
      </c>
      <c r="C17" s="11">
        <v>1984</v>
      </c>
      <c r="D17" s="45">
        <v>89676</v>
      </c>
      <c r="E17" s="44"/>
      <c r="F17" s="11">
        <v>315</v>
      </c>
      <c r="G17" s="12" t="s">
        <v>14</v>
      </c>
      <c r="H17" s="46" t="s">
        <v>124</v>
      </c>
      <c r="I17" s="164" t="s">
        <v>25</v>
      </c>
      <c r="J17" s="13" t="s">
        <v>34</v>
      </c>
    </row>
    <row r="18" spans="1:10" ht="30" customHeight="1">
      <c r="A18" s="83">
        <v>12</v>
      </c>
      <c r="B18" s="10" t="s">
        <v>35</v>
      </c>
      <c r="C18" s="11">
        <v>1990</v>
      </c>
      <c r="D18" s="44">
        <v>110043</v>
      </c>
      <c r="E18" s="44"/>
      <c r="F18" s="11">
        <v>86.56</v>
      </c>
      <c r="G18" s="12" t="s">
        <v>14</v>
      </c>
      <c r="H18" s="46" t="s">
        <v>124</v>
      </c>
      <c r="I18" s="164" t="s">
        <v>21</v>
      </c>
      <c r="J18" s="13" t="s">
        <v>16</v>
      </c>
    </row>
    <row r="19" spans="1:10" ht="30" customHeight="1">
      <c r="A19" s="83">
        <v>13</v>
      </c>
      <c r="B19" s="10" t="s">
        <v>23</v>
      </c>
      <c r="C19" s="11">
        <v>1990</v>
      </c>
      <c r="D19" s="44">
        <v>7120</v>
      </c>
      <c r="E19" s="44"/>
      <c r="F19" s="11">
        <v>15.81</v>
      </c>
      <c r="G19" s="12" t="s">
        <v>14</v>
      </c>
      <c r="H19" s="46" t="s">
        <v>124</v>
      </c>
      <c r="I19" s="164" t="s">
        <v>21</v>
      </c>
      <c r="J19" s="13" t="s">
        <v>16</v>
      </c>
    </row>
    <row r="20" spans="1:10" ht="30" customHeight="1">
      <c r="A20" s="83">
        <v>14</v>
      </c>
      <c r="B20" s="10" t="s">
        <v>24</v>
      </c>
      <c r="C20" s="11">
        <v>1992</v>
      </c>
      <c r="D20" s="44">
        <v>100663</v>
      </c>
      <c r="E20" s="44"/>
      <c r="F20" s="11">
        <v>418.48</v>
      </c>
      <c r="G20" s="12" t="s">
        <v>14</v>
      </c>
      <c r="H20" s="46" t="s">
        <v>124</v>
      </c>
      <c r="I20" s="164" t="s">
        <v>27</v>
      </c>
      <c r="J20" s="13" t="s">
        <v>22</v>
      </c>
    </row>
    <row r="21" spans="1:10" ht="30" customHeight="1">
      <c r="A21" s="83">
        <v>15</v>
      </c>
      <c r="B21" s="10" t="s">
        <v>24</v>
      </c>
      <c r="C21" s="11">
        <v>1992</v>
      </c>
      <c r="D21" s="44">
        <v>158350</v>
      </c>
      <c r="E21" s="44"/>
      <c r="F21" s="11">
        <v>660</v>
      </c>
      <c r="G21" s="12" t="s">
        <v>14</v>
      </c>
      <c r="H21" s="46" t="s">
        <v>124</v>
      </c>
      <c r="I21" s="164" t="s">
        <v>30</v>
      </c>
      <c r="J21" s="13" t="s">
        <v>36</v>
      </c>
    </row>
    <row r="22" spans="1:10" ht="30" customHeight="1">
      <c r="A22" s="83">
        <v>16</v>
      </c>
      <c r="B22" s="10" t="s">
        <v>37</v>
      </c>
      <c r="C22" s="11">
        <v>1993</v>
      </c>
      <c r="D22" s="44">
        <v>235859</v>
      </c>
      <c r="E22" s="44"/>
      <c r="F22" s="11">
        <v>428.16</v>
      </c>
      <c r="G22" s="12" t="s">
        <v>14</v>
      </c>
      <c r="H22" s="46" t="s">
        <v>124</v>
      </c>
      <c r="I22" s="164" t="s">
        <v>21</v>
      </c>
      <c r="J22" s="13" t="s">
        <v>16</v>
      </c>
    </row>
    <row r="23" spans="1:10" ht="30" customHeight="1">
      <c r="A23" s="83">
        <v>17</v>
      </c>
      <c r="B23" s="10" t="s">
        <v>24</v>
      </c>
      <c r="C23" s="11">
        <v>1999</v>
      </c>
      <c r="D23" s="44">
        <v>1334271</v>
      </c>
      <c r="E23" s="44"/>
      <c r="F23" s="11"/>
      <c r="G23" s="12" t="s">
        <v>14</v>
      </c>
      <c r="H23" s="46" t="s">
        <v>124</v>
      </c>
      <c r="I23" s="164" t="s">
        <v>25</v>
      </c>
      <c r="J23" s="13" t="s">
        <v>38</v>
      </c>
    </row>
    <row r="24" spans="1:10" ht="30" customHeight="1">
      <c r="A24" s="83">
        <v>18</v>
      </c>
      <c r="B24" s="10" t="s">
        <v>35</v>
      </c>
      <c r="C24" s="11">
        <v>2001</v>
      </c>
      <c r="D24" s="240">
        <v>400</v>
      </c>
      <c r="E24" s="44"/>
      <c r="F24" s="11"/>
      <c r="G24" s="12" t="s">
        <v>14</v>
      </c>
      <c r="H24" s="46" t="s">
        <v>124</v>
      </c>
      <c r="I24" s="164" t="s">
        <v>25</v>
      </c>
      <c r="J24" s="13" t="s">
        <v>32</v>
      </c>
    </row>
    <row r="25" spans="1:10" ht="30" customHeight="1">
      <c r="A25" s="83">
        <v>19</v>
      </c>
      <c r="B25" s="10" t="s">
        <v>39</v>
      </c>
      <c r="C25" s="11">
        <v>1996</v>
      </c>
      <c r="D25" s="44">
        <v>464853</v>
      </c>
      <c r="E25" s="44"/>
      <c r="F25" s="11">
        <v>314.59</v>
      </c>
      <c r="G25" s="12" t="s">
        <v>14</v>
      </c>
      <c r="H25" s="46" t="s">
        <v>124</v>
      </c>
      <c r="I25" s="164" t="s">
        <v>25</v>
      </c>
      <c r="J25" s="13" t="s">
        <v>29</v>
      </c>
    </row>
    <row r="26" spans="1:10" ht="30" customHeight="1">
      <c r="A26" s="83">
        <v>20</v>
      </c>
      <c r="B26" s="10" t="s">
        <v>23</v>
      </c>
      <c r="C26" s="11">
        <v>1996</v>
      </c>
      <c r="D26" s="44">
        <v>7527</v>
      </c>
      <c r="E26" s="44"/>
      <c r="F26" s="11"/>
      <c r="G26" s="12" t="s">
        <v>14</v>
      </c>
      <c r="H26" s="46" t="s">
        <v>124</v>
      </c>
      <c r="I26" s="164" t="s">
        <v>30</v>
      </c>
      <c r="J26" s="13" t="s">
        <v>29</v>
      </c>
    </row>
    <row r="27" spans="1:10" ht="30" customHeight="1">
      <c r="A27" s="83">
        <v>21</v>
      </c>
      <c r="B27" s="10" t="s">
        <v>23</v>
      </c>
      <c r="C27" s="11">
        <v>1996</v>
      </c>
      <c r="D27" s="44">
        <v>1262</v>
      </c>
      <c r="E27" s="44"/>
      <c r="F27" s="11"/>
      <c r="G27" s="12" t="s">
        <v>14</v>
      </c>
      <c r="H27" s="46" t="s">
        <v>124</v>
      </c>
      <c r="I27" s="164" t="s">
        <v>30</v>
      </c>
      <c r="J27" s="13" t="s">
        <v>29</v>
      </c>
    </row>
    <row r="28" spans="1:10" ht="30" customHeight="1">
      <c r="A28" s="83">
        <v>22</v>
      </c>
      <c r="B28" s="10" t="s">
        <v>40</v>
      </c>
      <c r="C28" s="11">
        <v>1995</v>
      </c>
      <c r="D28" s="44">
        <v>41236</v>
      </c>
      <c r="E28" s="44"/>
      <c r="F28" s="11"/>
      <c r="G28" s="12" t="s">
        <v>14</v>
      </c>
      <c r="H28" s="46" t="s">
        <v>124</v>
      </c>
      <c r="I28" s="164" t="s">
        <v>21</v>
      </c>
      <c r="J28" s="13" t="s">
        <v>41</v>
      </c>
    </row>
    <row r="29" spans="1:10" ht="30" customHeight="1">
      <c r="A29" s="83">
        <v>23</v>
      </c>
      <c r="B29" s="10" t="s">
        <v>42</v>
      </c>
      <c r="C29" s="11">
        <v>1998</v>
      </c>
      <c r="D29" s="44">
        <v>306562</v>
      </c>
      <c r="E29" s="44"/>
      <c r="F29" s="11">
        <v>300</v>
      </c>
      <c r="G29" s="12" t="s">
        <v>14</v>
      </c>
      <c r="H29" s="46" t="s">
        <v>124</v>
      </c>
      <c r="I29" s="164" t="s">
        <v>21</v>
      </c>
      <c r="J29" s="13" t="s">
        <v>22</v>
      </c>
    </row>
    <row r="30" spans="1:10" ht="30" customHeight="1">
      <c r="A30" s="83">
        <v>24</v>
      </c>
      <c r="B30" s="10" t="s">
        <v>43</v>
      </c>
      <c r="C30" s="11">
        <v>2008</v>
      </c>
      <c r="D30" s="44">
        <v>626272</v>
      </c>
      <c r="E30" s="44"/>
      <c r="F30" s="11">
        <v>415.59</v>
      </c>
      <c r="G30" s="12" t="s">
        <v>14</v>
      </c>
      <c r="H30" s="46" t="s">
        <v>124</v>
      </c>
      <c r="I30" s="164" t="s">
        <v>21</v>
      </c>
      <c r="J30" s="13" t="s">
        <v>22</v>
      </c>
    </row>
    <row r="31" spans="1:10" ht="30" customHeight="1">
      <c r="A31" s="83">
        <v>25</v>
      </c>
      <c r="B31" s="10" t="s">
        <v>44</v>
      </c>
      <c r="C31" s="11">
        <v>2008</v>
      </c>
      <c r="D31" s="44">
        <v>103207</v>
      </c>
      <c r="E31" s="44"/>
      <c r="F31" s="11"/>
      <c r="G31" s="12" t="s">
        <v>14</v>
      </c>
      <c r="H31" s="46" t="s">
        <v>124</v>
      </c>
      <c r="I31" s="164" t="s">
        <v>21</v>
      </c>
      <c r="J31" s="84" t="s">
        <v>22</v>
      </c>
    </row>
    <row r="32" spans="1:10" ht="30" customHeight="1">
      <c r="A32" s="83">
        <v>26</v>
      </c>
      <c r="B32" s="10" t="s">
        <v>45</v>
      </c>
      <c r="C32" s="11">
        <v>2008</v>
      </c>
      <c r="D32" s="44">
        <v>3811</v>
      </c>
      <c r="E32" s="44"/>
      <c r="F32" s="11"/>
      <c r="G32" s="12" t="s">
        <v>14</v>
      </c>
      <c r="H32" s="46" t="s">
        <v>124</v>
      </c>
      <c r="I32" s="164" t="s">
        <v>21</v>
      </c>
      <c r="J32" s="84" t="s">
        <v>22</v>
      </c>
    </row>
    <row r="33" spans="1:10" ht="30" customHeight="1">
      <c r="A33" s="83">
        <v>27</v>
      </c>
      <c r="B33" s="10" t="s">
        <v>46</v>
      </c>
      <c r="C33" s="11">
        <v>2008</v>
      </c>
      <c r="D33" s="44">
        <v>422727</v>
      </c>
      <c r="E33" s="44"/>
      <c r="F33" s="11">
        <v>199</v>
      </c>
      <c r="G33" s="12" t="s">
        <v>20</v>
      </c>
      <c r="H33" s="46" t="s">
        <v>124</v>
      </c>
      <c r="I33" s="164" t="s">
        <v>21</v>
      </c>
      <c r="J33" s="84" t="s">
        <v>22</v>
      </c>
    </row>
    <row r="34" spans="1:10" ht="30" customHeight="1">
      <c r="A34" s="83">
        <v>28</v>
      </c>
      <c r="B34" s="10" t="s">
        <v>47</v>
      </c>
      <c r="C34" s="11">
        <v>2008</v>
      </c>
      <c r="D34" s="44">
        <v>4000</v>
      </c>
      <c r="E34" s="44"/>
      <c r="F34" s="11"/>
      <c r="G34" s="12" t="s">
        <v>14</v>
      </c>
      <c r="H34" s="46"/>
      <c r="I34" s="164" t="s">
        <v>25</v>
      </c>
      <c r="J34" s="84" t="s">
        <v>22</v>
      </c>
    </row>
    <row r="35" spans="1:10" ht="30" customHeight="1">
      <c r="A35" s="83">
        <v>29</v>
      </c>
      <c r="B35" s="10" t="s">
        <v>48</v>
      </c>
      <c r="C35" s="11">
        <v>2008</v>
      </c>
      <c r="D35" s="44">
        <v>4000</v>
      </c>
      <c r="E35" s="44"/>
      <c r="F35" s="11"/>
      <c r="G35" s="12" t="s">
        <v>14</v>
      </c>
      <c r="H35" s="46" t="s">
        <v>124</v>
      </c>
      <c r="I35" s="164" t="s">
        <v>25</v>
      </c>
      <c r="J35" s="84" t="s">
        <v>22</v>
      </c>
    </row>
    <row r="36" spans="1:10" ht="30" customHeight="1">
      <c r="A36" s="83">
        <v>30</v>
      </c>
      <c r="B36" s="10" t="s">
        <v>49</v>
      </c>
      <c r="C36" s="11">
        <v>2008</v>
      </c>
      <c r="D36" s="44">
        <v>721224</v>
      </c>
      <c r="E36" s="44"/>
      <c r="F36" s="11"/>
      <c r="G36" s="12" t="s">
        <v>14</v>
      </c>
      <c r="H36" s="46" t="s">
        <v>124</v>
      </c>
      <c r="I36" s="164" t="s">
        <v>25</v>
      </c>
      <c r="J36" s="84" t="s">
        <v>38</v>
      </c>
    </row>
    <row r="37" spans="1:10" ht="30" customHeight="1">
      <c r="A37" s="83">
        <v>31</v>
      </c>
      <c r="B37" s="85" t="s">
        <v>50</v>
      </c>
      <c r="C37" s="15">
        <v>2013</v>
      </c>
      <c r="D37" s="86">
        <v>1305144</v>
      </c>
      <c r="E37" s="86"/>
      <c r="F37" s="15">
        <v>83.3</v>
      </c>
      <c r="G37" s="16" t="s">
        <v>51</v>
      </c>
      <c r="H37" s="46" t="s">
        <v>124</v>
      </c>
      <c r="I37" s="113" t="s">
        <v>52</v>
      </c>
      <c r="J37" s="87" t="s">
        <v>22</v>
      </c>
    </row>
    <row r="38" spans="1:10" ht="30" customHeight="1">
      <c r="A38" s="83">
        <v>32</v>
      </c>
      <c r="B38" s="10" t="s">
        <v>53</v>
      </c>
      <c r="C38" s="11">
        <v>1996</v>
      </c>
      <c r="D38" s="45">
        <v>492501</v>
      </c>
      <c r="E38" s="45"/>
      <c r="F38" s="11">
        <v>1282</v>
      </c>
      <c r="G38" s="12" t="s">
        <v>14</v>
      </c>
      <c r="H38" s="46" t="s">
        <v>124</v>
      </c>
      <c r="I38" s="164" t="s">
        <v>21</v>
      </c>
      <c r="J38" s="84" t="s">
        <v>54</v>
      </c>
    </row>
    <row r="39" spans="1:10" ht="30" customHeight="1">
      <c r="A39" s="83">
        <v>33</v>
      </c>
      <c r="B39" s="10" t="s">
        <v>23</v>
      </c>
      <c r="C39" s="11">
        <v>1996</v>
      </c>
      <c r="D39" s="45">
        <v>2197</v>
      </c>
      <c r="E39" s="45"/>
      <c r="F39" s="11"/>
      <c r="G39" s="12" t="s">
        <v>14</v>
      </c>
      <c r="H39" s="46"/>
      <c r="I39" s="164" t="s">
        <v>21</v>
      </c>
      <c r="J39" s="84" t="s">
        <v>36</v>
      </c>
    </row>
    <row r="40" spans="1:10" ht="30" customHeight="1">
      <c r="A40" s="83">
        <v>34</v>
      </c>
      <c r="B40" s="10" t="s">
        <v>55</v>
      </c>
      <c r="C40" s="11">
        <v>1996</v>
      </c>
      <c r="D40" s="45">
        <v>149950</v>
      </c>
      <c r="E40" s="45"/>
      <c r="F40" s="11">
        <v>633</v>
      </c>
      <c r="G40" s="12" t="s">
        <v>14</v>
      </c>
      <c r="H40" s="46" t="s">
        <v>124</v>
      </c>
      <c r="I40" s="164" t="s">
        <v>56</v>
      </c>
      <c r="J40" s="84" t="s">
        <v>16</v>
      </c>
    </row>
    <row r="41" spans="1:10" ht="30" customHeight="1">
      <c r="A41" s="83">
        <v>35</v>
      </c>
      <c r="B41" s="10" t="s">
        <v>57</v>
      </c>
      <c r="C41" s="11">
        <v>1996</v>
      </c>
      <c r="D41" s="45">
        <v>4394</v>
      </c>
      <c r="E41" s="45"/>
      <c r="F41" s="11"/>
      <c r="G41" s="12" t="s">
        <v>14</v>
      </c>
      <c r="H41" s="46"/>
      <c r="I41" s="164" t="s">
        <v>21</v>
      </c>
      <c r="J41" s="84" t="s">
        <v>16</v>
      </c>
    </row>
    <row r="42" spans="1:10" ht="30" customHeight="1">
      <c r="A42" s="83">
        <v>36</v>
      </c>
      <c r="B42" s="10" t="s">
        <v>58</v>
      </c>
      <c r="C42" s="11">
        <v>1996</v>
      </c>
      <c r="D42" s="45">
        <v>343475</v>
      </c>
      <c r="E42" s="45"/>
      <c r="F42" s="11">
        <v>160</v>
      </c>
      <c r="G42" s="12" t="s">
        <v>14</v>
      </c>
      <c r="H42" s="46" t="s">
        <v>124</v>
      </c>
      <c r="I42" s="164" t="s">
        <v>52</v>
      </c>
      <c r="J42" s="84" t="s">
        <v>26</v>
      </c>
    </row>
    <row r="43" spans="1:10" ht="30" customHeight="1">
      <c r="A43" s="83">
        <v>37</v>
      </c>
      <c r="B43" s="10" t="s">
        <v>59</v>
      </c>
      <c r="C43" s="11">
        <v>1998</v>
      </c>
      <c r="D43" s="45">
        <v>809213</v>
      </c>
      <c r="E43" s="45"/>
      <c r="F43" s="11">
        <v>280</v>
      </c>
      <c r="G43" s="12" t="s">
        <v>14</v>
      </c>
      <c r="H43" s="46" t="s">
        <v>124</v>
      </c>
      <c r="I43" s="164" t="s">
        <v>25</v>
      </c>
      <c r="J43" s="84" t="s">
        <v>16</v>
      </c>
    </row>
    <row r="44" spans="1:10" ht="30" customHeight="1">
      <c r="A44" s="83">
        <v>38</v>
      </c>
      <c r="B44" s="10" t="s">
        <v>60</v>
      </c>
      <c r="C44" s="11">
        <v>1999</v>
      </c>
      <c r="D44" s="45">
        <v>2570710</v>
      </c>
      <c r="E44" s="45"/>
      <c r="F44" s="11">
        <v>2077</v>
      </c>
      <c r="G44" s="12" t="s">
        <v>20</v>
      </c>
      <c r="H44" s="46" t="s">
        <v>124</v>
      </c>
      <c r="I44" s="164" t="s">
        <v>25</v>
      </c>
      <c r="J44" s="84" t="s">
        <v>26</v>
      </c>
    </row>
    <row r="45" spans="1:10" ht="30" customHeight="1">
      <c r="A45" s="83">
        <v>39</v>
      </c>
      <c r="B45" s="85" t="s">
        <v>61</v>
      </c>
      <c r="C45" s="15">
        <v>2006</v>
      </c>
      <c r="D45" s="88">
        <v>2378055</v>
      </c>
      <c r="E45" s="45"/>
      <c r="F45" s="15">
        <v>650</v>
      </c>
      <c r="G45" s="16" t="s">
        <v>20</v>
      </c>
      <c r="H45" s="46" t="s">
        <v>124</v>
      </c>
      <c r="I45" s="113" t="s">
        <v>25</v>
      </c>
      <c r="J45" s="87" t="s">
        <v>26</v>
      </c>
    </row>
    <row r="46" spans="1:10" ht="30" customHeight="1">
      <c r="A46" s="83">
        <v>40</v>
      </c>
      <c r="B46" s="85" t="s">
        <v>62</v>
      </c>
      <c r="C46" s="15">
        <v>2014</v>
      </c>
      <c r="D46" s="88">
        <v>129620</v>
      </c>
      <c r="E46" s="88"/>
      <c r="F46" s="15">
        <v>50</v>
      </c>
      <c r="G46" s="16"/>
      <c r="H46" s="46"/>
      <c r="I46" s="113" t="s">
        <v>63</v>
      </c>
      <c r="J46" s="87" t="s">
        <v>22</v>
      </c>
    </row>
    <row r="47" spans="1:10" ht="30" customHeight="1">
      <c r="A47" s="83">
        <v>41</v>
      </c>
      <c r="B47" s="85" t="s">
        <v>64</v>
      </c>
      <c r="C47" s="15">
        <v>2014</v>
      </c>
      <c r="D47" s="88">
        <v>489669</v>
      </c>
      <c r="E47" s="88"/>
      <c r="F47" s="15">
        <v>5271.84</v>
      </c>
      <c r="G47" s="16"/>
      <c r="H47" s="46"/>
      <c r="I47" s="113"/>
      <c r="J47" s="87" t="s">
        <v>22</v>
      </c>
    </row>
    <row r="48" spans="1:10" ht="30" customHeight="1">
      <c r="A48" s="83">
        <v>42</v>
      </c>
      <c r="B48" s="85" t="s">
        <v>65</v>
      </c>
      <c r="C48" s="15">
        <v>2014</v>
      </c>
      <c r="D48" s="88">
        <v>39830</v>
      </c>
      <c r="E48" s="88"/>
      <c r="F48" s="15"/>
      <c r="G48" s="16"/>
      <c r="H48" s="46"/>
      <c r="I48" s="113"/>
      <c r="J48" s="87" t="s">
        <v>38</v>
      </c>
    </row>
    <row r="49" spans="1:10" ht="30" customHeight="1">
      <c r="A49" s="83">
        <v>43</v>
      </c>
      <c r="B49" s="85" t="s">
        <v>66</v>
      </c>
      <c r="C49" s="15">
        <v>2014</v>
      </c>
      <c r="D49" s="88">
        <v>26178</v>
      </c>
      <c r="E49" s="88"/>
      <c r="F49" s="15"/>
      <c r="G49" s="16"/>
      <c r="H49" s="46"/>
      <c r="I49" s="113"/>
      <c r="J49" s="87" t="s">
        <v>36</v>
      </c>
    </row>
    <row r="50" spans="1:10" ht="30" customHeight="1">
      <c r="A50" s="83">
        <v>44</v>
      </c>
      <c r="B50" s="85" t="s">
        <v>67</v>
      </c>
      <c r="C50" s="15">
        <v>2014</v>
      </c>
      <c r="D50" s="88">
        <v>49999</v>
      </c>
      <c r="E50" s="88"/>
      <c r="F50" s="15"/>
      <c r="G50" s="16"/>
      <c r="H50" s="46"/>
      <c r="I50" s="113"/>
      <c r="J50" s="87" t="s">
        <v>28</v>
      </c>
    </row>
    <row r="51" spans="1:10" ht="30" customHeight="1">
      <c r="A51" s="83">
        <v>45</v>
      </c>
      <c r="B51" s="85" t="s">
        <v>68</v>
      </c>
      <c r="C51" s="15">
        <v>2014</v>
      </c>
      <c r="D51" s="88">
        <v>43235</v>
      </c>
      <c r="E51" s="88"/>
      <c r="F51" s="15"/>
      <c r="G51" s="16"/>
      <c r="H51" s="46"/>
      <c r="I51" s="113"/>
      <c r="J51" s="87" t="s">
        <v>29</v>
      </c>
    </row>
    <row r="52" spans="1:10" ht="30" customHeight="1">
      <c r="A52" s="83">
        <v>46</v>
      </c>
      <c r="B52" s="85" t="s">
        <v>69</v>
      </c>
      <c r="C52" s="15">
        <v>2015</v>
      </c>
      <c r="D52" s="88">
        <v>47041</v>
      </c>
      <c r="E52" s="88"/>
      <c r="F52" s="15"/>
      <c r="G52" s="16"/>
      <c r="H52" s="46"/>
      <c r="I52" s="113"/>
      <c r="J52" s="87" t="s">
        <v>70</v>
      </c>
    </row>
    <row r="53" spans="1:10" ht="30" customHeight="1">
      <c r="A53" s="83">
        <v>47</v>
      </c>
      <c r="B53" s="85" t="s">
        <v>71</v>
      </c>
      <c r="C53" s="15">
        <v>2015</v>
      </c>
      <c r="D53" s="88">
        <v>39661</v>
      </c>
      <c r="E53" s="88"/>
      <c r="F53" s="15"/>
      <c r="G53" s="16"/>
      <c r="H53" s="46"/>
      <c r="I53" s="113"/>
      <c r="J53" s="87" t="s">
        <v>72</v>
      </c>
    </row>
    <row r="54" spans="1:10" ht="30" customHeight="1">
      <c r="A54" s="83">
        <v>48</v>
      </c>
      <c r="B54" s="85" t="s">
        <v>73</v>
      </c>
      <c r="C54" s="15">
        <v>2015</v>
      </c>
      <c r="D54" s="88">
        <v>50054</v>
      </c>
      <c r="E54" s="88"/>
      <c r="F54" s="15"/>
      <c r="G54" s="16"/>
      <c r="H54" s="46"/>
      <c r="I54" s="113"/>
      <c r="J54" s="87" t="s">
        <v>74</v>
      </c>
    </row>
    <row r="55" spans="1:10" ht="30" customHeight="1">
      <c r="A55" s="83">
        <v>49</v>
      </c>
      <c r="B55" s="85" t="s">
        <v>156</v>
      </c>
      <c r="C55" s="15">
        <v>2020</v>
      </c>
      <c r="D55" s="88">
        <v>100893.21</v>
      </c>
      <c r="E55" s="88"/>
      <c r="F55" s="15"/>
      <c r="G55" s="16"/>
      <c r="H55" s="46"/>
      <c r="I55" s="113"/>
      <c r="J55" s="87" t="s">
        <v>22</v>
      </c>
    </row>
    <row r="56" spans="1:10" ht="30" customHeight="1">
      <c r="A56" s="83">
        <v>50</v>
      </c>
      <c r="B56" s="85" t="s">
        <v>157</v>
      </c>
      <c r="C56" s="15">
        <v>2020</v>
      </c>
      <c r="D56" s="88">
        <v>1376028</v>
      </c>
      <c r="E56" s="88"/>
      <c r="F56" s="15"/>
      <c r="G56" s="16"/>
      <c r="H56" s="46"/>
      <c r="I56" s="113"/>
      <c r="J56" s="87"/>
    </row>
    <row r="57" spans="1:10" ht="30" customHeight="1">
      <c r="A57" s="83">
        <v>51</v>
      </c>
      <c r="B57" s="85" t="s">
        <v>158</v>
      </c>
      <c r="C57" s="15">
        <v>2020</v>
      </c>
      <c r="D57" s="88">
        <v>1224849.6</v>
      </c>
      <c r="E57" s="88"/>
      <c r="F57" s="15"/>
      <c r="G57" s="16"/>
      <c r="H57" s="46"/>
      <c r="I57" s="113"/>
      <c r="J57" s="87"/>
    </row>
    <row r="58" spans="1:10" ht="30" customHeight="1">
      <c r="A58" s="83">
        <v>52</v>
      </c>
      <c r="B58" s="85" t="s">
        <v>168</v>
      </c>
      <c r="C58" s="15">
        <v>2021</v>
      </c>
      <c r="D58" s="88">
        <v>21849.98</v>
      </c>
      <c r="E58" s="110"/>
      <c r="F58" s="111"/>
      <c r="G58" s="16"/>
      <c r="H58" s="112"/>
      <c r="I58" s="113"/>
      <c r="J58" s="87" t="s">
        <v>353</v>
      </c>
    </row>
    <row r="59" spans="1:10" ht="30" customHeight="1">
      <c r="A59" s="83">
        <v>53</v>
      </c>
      <c r="B59" s="85" t="s">
        <v>169</v>
      </c>
      <c r="C59" s="15">
        <v>2021</v>
      </c>
      <c r="D59" s="88">
        <v>28100</v>
      </c>
      <c r="E59" s="110"/>
      <c r="F59" s="111"/>
      <c r="G59" s="16"/>
      <c r="H59" s="112"/>
      <c r="I59" s="113"/>
      <c r="J59" s="87" t="s">
        <v>28</v>
      </c>
    </row>
    <row r="60" spans="1:10" ht="30" customHeight="1">
      <c r="A60" s="83">
        <v>54</v>
      </c>
      <c r="B60" s="85" t="s">
        <v>170</v>
      </c>
      <c r="C60" s="15">
        <v>2021</v>
      </c>
      <c r="D60" s="88">
        <v>23850</v>
      </c>
      <c r="E60" s="110"/>
      <c r="F60" s="111"/>
      <c r="G60" s="16"/>
      <c r="H60" s="112"/>
      <c r="I60" s="113"/>
      <c r="J60" s="87" t="s">
        <v>26</v>
      </c>
    </row>
    <row r="61" spans="1:10" ht="30" customHeight="1">
      <c r="A61" s="83">
        <v>55</v>
      </c>
      <c r="B61" s="85" t="s">
        <v>170</v>
      </c>
      <c r="C61" s="15">
        <v>2021</v>
      </c>
      <c r="D61" s="88">
        <v>27690.01</v>
      </c>
      <c r="E61" s="110"/>
      <c r="F61" s="111"/>
      <c r="G61" s="16"/>
      <c r="H61" s="112"/>
      <c r="I61" s="113"/>
      <c r="J61" s="87" t="s">
        <v>38</v>
      </c>
    </row>
    <row r="62" spans="1:10" ht="30" customHeight="1">
      <c r="A62" s="83">
        <v>56</v>
      </c>
      <c r="B62" s="85" t="s">
        <v>171</v>
      </c>
      <c r="C62" s="15">
        <v>2021</v>
      </c>
      <c r="D62" s="88">
        <v>7930</v>
      </c>
      <c r="E62" s="110"/>
      <c r="F62" s="111"/>
      <c r="G62" s="16"/>
      <c r="H62" s="112"/>
      <c r="I62" s="113"/>
      <c r="J62" s="87" t="s">
        <v>354</v>
      </c>
    </row>
    <row r="63" spans="1:10" ht="26.25" customHeight="1">
      <c r="A63" s="120"/>
      <c r="B63" s="217" t="s">
        <v>75</v>
      </c>
      <c r="C63" s="217"/>
      <c r="D63" s="121">
        <f>SUM(D7:D62)</f>
        <v>17464975.200000003</v>
      </c>
      <c r="E63" s="122">
        <f>SUM(E7:E62)</f>
        <v>0</v>
      </c>
      <c r="F63" s="123"/>
      <c r="G63" s="124"/>
      <c r="H63" s="125"/>
      <c r="I63" s="125"/>
      <c r="J63" s="134"/>
    </row>
    <row r="64" spans="1:10" ht="26.25" customHeight="1">
      <c r="A64" s="146" t="s">
        <v>76</v>
      </c>
      <c r="B64" s="216" t="s">
        <v>77</v>
      </c>
      <c r="C64" s="216"/>
      <c r="D64" s="216"/>
      <c r="E64" s="216"/>
      <c r="F64" s="216"/>
      <c r="G64" s="216"/>
      <c r="H64" s="149"/>
      <c r="I64" s="148" t="s">
        <v>143</v>
      </c>
      <c r="J64" s="170"/>
    </row>
    <row r="65" spans="1:10" ht="30" customHeight="1">
      <c r="A65" s="55">
        <v>1</v>
      </c>
      <c r="B65" s="73" t="s">
        <v>78</v>
      </c>
      <c r="C65" s="55">
        <v>2013</v>
      </c>
      <c r="D65" s="74">
        <v>101026.71</v>
      </c>
      <c r="E65" s="74"/>
      <c r="F65" s="75"/>
      <c r="G65" s="76"/>
      <c r="H65" s="77" t="s">
        <v>124</v>
      </c>
      <c r="I65" s="165"/>
      <c r="J65" s="51"/>
    </row>
    <row r="66" spans="1:10" s="18" customFormat="1" ht="30" customHeight="1">
      <c r="A66" s="78">
        <v>1</v>
      </c>
      <c r="B66" s="79" t="s">
        <v>79</v>
      </c>
      <c r="C66" s="78">
        <v>2015</v>
      </c>
      <c r="D66" s="80">
        <v>32303.49</v>
      </c>
      <c r="E66" s="80"/>
      <c r="F66" s="81"/>
      <c r="G66" s="82"/>
      <c r="H66" s="77" t="s">
        <v>124</v>
      </c>
      <c r="I66" s="166"/>
      <c r="J66" s="52"/>
    </row>
    <row r="67" spans="1:10" ht="26.25" customHeight="1">
      <c r="A67" s="120"/>
      <c r="B67" s="217" t="s">
        <v>75</v>
      </c>
      <c r="C67" s="217"/>
      <c r="D67" s="126">
        <f>SUM(D65:D66)</f>
        <v>133330.2</v>
      </c>
      <c r="E67" s="126"/>
      <c r="F67" s="127"/>
      <c r="G67" s="124"/>
      <c r="H67" s="125"/>
      <c r="I67" s="125"/>
      <c r="J67" s="134"/>
    </row>
    <row r="68" spans="1:10" ht="26.25" customHeight="1">
      <c r="A68" s="146" t="s">
        <v>80</v>
      </c>
      <c r="B68" s="216" t="s">
        <v>81</v>
      </c>
      <c r="C68" s="216"/>
      <c r="D68" s="216"/>
      <c r="E68" s="216"/>
      <c r="F68" s="216"/>
      <c r="G68" s="216"/>
      <c r="H68" s="149"/>
      <c r="I68" s="148" t="s">
        <v>125</v>
      </c>
      <c r="J68" s="170"/>
    </row>
    <row r="69" spans="1:10" ht="26.25" customHeight="1">
      <c r="A69" s="55">
        <v>1</v>
      </c>
      <c r="B69" s="73" t="s">
        <v>82</v>
      </c>
      <c r="C69" s="55"/>
      <c r="D69" s="74"/>
      <c r="E69" s="142"/>
      <c r="F69" s="143"/>
      <c r="G69" s="144"/>
      <c r="H69" s="145"/>
      <c r="I69" s="167"/>
      <c r="J69" s="54"/>
    </row>
    <row r="70" spans="1:10" ht="26.25" customHeight="1">
      <c r="A70" s="120"/>
      <c r="B70" s="217" t="s">
        <v>75</v>
      </c>
      <c r="C70" s="217"/>
      <c r="D70" s="126"/>
      <c r="E70" s="126"/>
      <c r="F70" s="127"/>
      <c r="G70" s="124"/>
      <c r="H70" s="125"/>
      <c r="I70" s="125"/>
      <c r="J70" s="134"/>
    </row>
    <row r="71" spans="1:10" ht="26.25" customHeight="1">
      <c r="A71" s="146" t="s">
        <v>83</v>
      </c>
      <c r="B71" s="216" t="s">
        <v>84</v>
      </c>
      <c r="C71" s="216"/>
      <c r="D71" s="216"/>
      <c r="E71" s="216"/>
      <c r="F71" s="216"/>
      <c r="G71" s="216"/>
      <c r="H71" s="149"/>
      <c r="I71" s="148" t="s">
        <v>126</v>
      </c>
      <c r="J71" s="170"/>
    </row>
    <row r="72" spans="1:10" ht="26.25" customHeight="1">
      <c r="A72" s="55">
        <v>1</v>
      </c>
      <c r="B72" s="73" t="s">
        <v>82</v>
      </c>
      <c r="C72" s="55"/>
      <c r="D72" s="74"/>
      <c r="E72" s="142"/>
      <c r="F72" s="143"/>
      <c r="G72" s="144"/>
      <c r="H72" s="145"/>
      <c r="I72" s="167"/>
      <c r="J72" s="54"/>
    </row>
    <row r="73" spans="1:10" ht="26.25" customHeight="1">
      <c r="A73" s="120"/>
      <c r="B73" s="217" t="s">
        <v>75</v>
      </c>
      <c r="C73" s="217"/>
      <c r="D73" s="126">
        <f>SUM(D72:D72)</f>
        <v>0</v>
      </c>
      <c r="E73" s="126"/>
      <c r="F73" s="127"/>
      <c r="G73" s="124"/>
      <c r="H73" s="125"/>
      <c r="I73" s="125"/>
      <c r="J73" s="134"/>
    </row>
    <row r="74" spans="1:10" ht="26.25" customHeight="1">
      <c r="A74" s="146" t="s">
        <v>85</v>
      </c>
      <c r="B74" s="216" t="s">
        <v>86</v>
      </c>
      <c r="C74" s="216"/>
      <c r="D74" s="216"/>
      <c r="E74" s="216"/>
      <c r="F74" s="216"/>
      <c r="G74" s="216"/>
      <c r="H74" s="147"/>
      <c r="I74" s="148" t="s">
        <v>144</v>
      </c>
      <c r="J74" s="170"/>
    </row>
    <row r="75" spans="1:10" ht="26.25" customHeight="1">
      <c r="A75" s="135">
        <v>1</v>
      </c>
      <c r="B75" s="136" t="s">
        <v>82</v>
      </c>
      <c r="C75" s="55"/>
      <c r="D75" s="137"/>
      <c r="E75" s="138"/>
      <c r="F75" s="139"/>
      <c r="G75" s="140"/>
      <c r="H75" s="141"/>
      <c r="I75" s="168"/>
      <c r="J75" s="55"/>
    </row>
    <row r="76" spans="1:10" ht="26.25" customHeight="1">
      <c r="A76" s="128"/>
      <c r="B76" s="218" t="s">
        <v>75</v>
      </c>
      <c r="C76" s="218"/>
      <c r="D76" s="129">
        <v>0</v>
      </c>
      <c r="E76" s="129"/>
      <c r="F76" s="130"/>
      <c r="G76" s="131"/>
      <c r="H76" s="132"/>
      <c r="I76" s="132"/>
      <c r="J76" s="171"/>
    </row>
    <row r="77" spans="1:10" ht="26.25" customHeight="1">
      <c r="A77" s="146" t="s">
        <v>87</v>
      </c>
      <c r="B77" s="216" t="s">
        <v>88</v>
      </c>
      <c r="C77" s="216"/>
      <c r="D77" s="216"/>
      <c r="E77" s="216"/>
      <c r="F77" s="216"/>
      <c r="G77" s="216"/>
      <c r="H77" s="147"/>
      <c r="I77" s="148" t="s">
        <v>173</v>
      </c>
      <c r="J77" s="172"/>
    </row>
    <row r="78" spans="1:10" ht="26.25" customHeight="1">
      <c r="A78" s="135">
        <v>1</v>
      </c>
      <c r="B78" s="136" t="s">
        <v>82</v>
      </c>
      <c r="C78" s="55"/>
      <c r="D78" s="137"/>
      <c r="E78" s="138"/>
      <c r="F78" s="139"/>
      <c r="G78" s="140"/>
      <c r="H78" s="141"/>
      <c r="I78" s="169"/>
      <c r="J78" s="55"/>
    </row>
    <row r="79" spans="1:10" ht="26.25" customHeight="1">
      <c r="A79" s="120"/>
      <c r="B79" s="217" t="s">
        <v>75</v>
      </c>
      <c r="C79" s="217"/>
      <c r="D79" s="126">
        <v>0</v>
      </c>
      <c r="E79" s="126"/>
      <c r="F79" s="127"/>
      <c r="G79" s="124"/>
      <c r="H79" s="134"/>
      <c r="I79" s="125"/>
      <c r="J79" s="134"/>
    </row>
    <row r="80" spans="1:10" ht="26.25" customHeight="1">
      <c r="A80" s="20"/>
      <c r="B80" s="21"/>
      <c r="C80" s="21"/>
      <c r="D80" s="22"/>
      <c r="E80" s="22"/>
      <c r="F80" s="23"/>
      <c r="G80" s="24"/>
      <c r="H80" s="25"/>
      <c r="I80" s="26"/>
      <c r="J80" s="25"/>
    </row>
    <row r="81" spans="2:5" ht="18.75">
      <c r="B81" s="49" t="s">
        <v>128</v>
      </c>
      <c r="D81" s="50">
        <f>D63+D67+E63</f>
        <v>17598305.400000002</v>
      </c>
      <c r="E81" s="173"/>
    </row>
    <row r="89" ht="12.75" customHeight="1"/>
  </sheetData>
  <sheetProtection selectLockedCells="1" selectUnlockedCells="1"/>
  <mergeCells count="14">
    <mergeCell ref="H1:I1"/>
    <mergeCell ref="A4:J4"/>
    <mergeCell ref="B6:G6"/>
    <mergeCell ref="B63:C63"/>
    <mergeCell ref="B64:G64"/>
    <mergeCell ref="B67:C67"/>
    <mergeCell ref="B77:G77"/>
    <mergeCell ref="B79:C79"/>
    <mergeCell ref="B68:G68"/>
    <mergeCell ref="B70:C70"/>
    <mergeCell ref="B71:G71"/>
    <mergeCell ref="B73:C73"/>
    <mergeCell ref="B74:G74"/>
    <mergeCell ref="B76:C76"/>
  </mergeCells>
  <printOptions horizontalCentered="1"/>
  <pageMargins left="0.2362204724409449" right="0.2362204724409449" top="0.35433070866141736" bottom="0.35433070866141736" header="0.31496062992125984" footer="0.31496062992125984"/>
  <pageSetup fitToHeight="4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zoomScaleSheetLayoutView="80" zoomScalePageLayoutView="0" workbookViewId="0" topLeftCell="A70">
      <selection activeCell="D83" activeCellId="2" sqref="D72 D73 D83"/>
    </sheetView>
  </sheetViews>
  <sheetFormatPr defaultColWidth="9.140625" defaultRowHeight="12.75"/>
  <cols>
    <col min="1" max="1" width="7.7109375" style="3" customWidth="1"/>
    <col min="2" max="2" width="48.57421875" style="27" customWidth="1"/>
    <col min="3" max="3" width="17.140625" style="3" customWidth="1"/>
    <col min="4" max="4" width="28.28125" style="28" customWidth="1"/>
    <col min="5" max="5" width="12.8515625" style="6" customWidth="1"/>
    <col min="6" max="6" width="11.421875" style="6" customWidth="1"/>
    <col min="7" max="7" width="13.421875" style="6" bestFit="1" customWidth="1"/>
    <col min="8" max="8" width="9.140625" style="6" customWidth="1"/>
    <col min="9" max="9" width="13.8515625" style="6" customWidth="1"/>
    <col min="10" max="16384" width="9.140625" style="6" customWidth="1"/>
  </cols>
  <sheetData>
    <row r="1" ht="15">
      <c r="A1" s="7" t="s">
        <v>89</v>
      </c>
    </row>
    <row r="2" ht="15">
      <c r="A2" s="7" t="s">
        <v>90</v>
      </c>
    </row>
    <row r="3" ht="15">
      <c r="A3" s="7"/>
    </row>
    <row r="4" spans="1:4" ht="19.5" customHeight="1">
      <c r="A4" s="159" t="s">
        <v>112</v>
      </c>
      <c r="B4" s="160"/>
      <c r="C4" s="161"/>
      <c r="D4" s="162" t="s">
        <v>172</v>
      </c>
    </row>
    <row r="5" spans="1:4" ht="15">
      <c r="A5" s="29"/>
      <c r="D5" s="30"/>
    </row>
    <row r="6" spans="1:4" ht="19.5" customHeight="1">
      <c r="A6" s="118" t="s">
        <v>91</v>
      </c>
      <c r="B6" s="118" t="s">
        <v>92</v>
      </c>
      <c r="C6" s="118" t="s">
        <v>93</v>
      </c>
      <c r="D6" s="154" t="s">
        <v>94</v>
      </c>
    </row>
    <row r="7" spans="1:4" ht="19.5" customHeight="1">
      <c r="A7" s="226" t="s">
        <v>95</v>
      </c>
      <c r="B7" s="226"/>
      <c r="C7" s="226"/>
      <c r="D7" s="226"/>
    </row>
    <row r="8" spans="1:5" ht="15">
      <c r="A8" s="89">
        <v>1</v>
      </c>
      <c r="B8" s="90" t="s">
        <v>146</v>
      </c>
      <c r="C8" s="89">
        <v>2019</v>
      </c>
      <c r="D8" s="91">
        <v>261.49</v>
      </c>
      <c r="E8" s="33"/>
    </row>
    <row r="9" spans="1:5" ht="15">
      <c r="A9" s="89">
        <v>2</v>
      </c>
      <c r="B9" s="90" t="s">
        <v>146</v>
      </c>
      <c r="C9" s="89">
        <v>2019</v>
      </c>
      <c r="D9" s="91">
        <v>260.17</v>
      </c>
      <c r="E9" s="33"/>
    </row>
    <row r="10" spans="1:5" ht="15">
      <c r="A10" s="89">
        <v>3</v>
      </c>
      <c r="B10" s="90" t="s">
        <v>96</v>
      </c>
      <c r="C10" s="89">
        <v>2015</v>
      </c>
      <c r="D10" s="91">
        <v>455</v>
      </c>
      <c r="E10" s="33"/>
    </row>
    <row r="11" spans="1:5" ht="15">
      <c r="A11" s="89">
        <v>4</v>
      </c>
      <c r="B11" s="90" t="s">
        <v>97</v>
      </c>
      <c r="C11" s="89">
        <v>2016</v>
      </c>
      <c r="D11" s="91">
        <v>420</v>
      </c>
      <c r="E11" s="33"/>
    </row>
    <row r="12" spans="1:5" ht="15">
      <c r="A12" s="89">
        <v>5</v>
      </c>
      <c r="B12" s="90" t="s">
        <v>97</v>
      </c>
      <c r="C12" s="89">
        <v>2016</v>
      </c>
      <c r="D12" s="91">
        <v>420</v>
      </c>
      <c r="E12" s="33"/>
    </row>
    <row r="13" spans="1:5" ht="15">
      <c r="A13" s="89">
        <v>6</v>
      </c>
      <c r="B13" s="90" t="s">
        <v>97</v>
      </c>
      <c r="C13" s="89">
        <v>2016</v>
      </c>
      <c r="D13" s="91">
        <v>420</v>
      </c>
      <c r="E13" s="33"/>
    </row>
    <row r="14" spans="1:5" ht="15">
      <c r="A14" s="89">
        <v>7</v>
      </c>
      <c r="B14" s="92" t="s">
        <v>99</v>
      </c>
      <c r="C14" s="89">
        <v>2016</v>
      </c>
      <c r="D14" s="91">
        <v>2681</v>
      </c>
      <c r="E14" s="33"/>
    </row>
    <row r="15" spans="1:5" ht="15">
      <c r="A15" s="89">
        <v>8</v>
      </c>
      <c r="B15" s="90" t="s">
        <v>132</v>
      </c>
      <c r="C15" s="89">
        <v>2016</v>
      </c>
      <c r="D15" s="91">
        <v>2200</v>
      </c>
      <c r="E15" s="33"/>
    </row>
    <row r="16" spans="1:5" ht="15">
      <c r="A16" s="89">
        <v>9</v>
      </c>
      <c r="B16" s="90" t="s">
        <v>98</v>
      </c>
      <c r="C16" s="89">
        <v>2016</v>
      </c>
      <c r="D16" s="91">
        <v>2078</v>
      </c>
      <c r="E16" s="33"/>
    </row>
    <row r="17" spans="1:5" ht="15">
      <c r="A17" s="89">
        <v>10</v>
      </c>
      <c r="B17" s="90" t="s">
        <v>133</v>
      </c>
      <c r="C17" s="89">
        <v>2016</v>
      </c>
      <c r="D17" s="91">
        <v>4935</v>
      </c>
      <c r="E17" s="33"/>
    </row>
    <row r="18" spans="1:5" ht="15">
      <c r="A18" s="89">
        <v>11</v>
      </c>
      <c r="B18" s="90" t="s">
        <v>99</v>
      </c>
      <c r="C18" s="89">
        <v>2016</v>
      </c>
      <c r="D18" s="91">
        <v>5399</v>
      </c>
      <c r="E18" s="33"/>
    </row>
    <row r="19" spans="1:5" ht="15">
      <c r="A19" s="89">
        <v>12</v>
      </c>
      <c r="B19" s="92" t="s">
        <v>134</v>
      </c>
      <c r="C19" s="89">
        <v>2018</v>
      </c>
      <c r="D19" s="93">
        <v>2924.09</v>
      </c>
      <c r="E19" s="33"/>
    </row>
    <row r="20" spans="1:5" ht="15">
      <c r="A20" s="89">
        <v>13</v>
      </c>
      <c r="B20" s="92" t="s">
        <v>135</v>
      </c>
      <c r="C20" s="89">
        <v>2018</v>
      </c>
      <c r="D20" s="93">
        <v>393.23</v>
      </c>
      <c r="E20" s="33"/>
    </row>
    <row r="21" spans="1:5" ht="15">
      <c r="A21" s="89">
        <v>14</v>
      </c>
      <c r="B21" s="92" t="s">
        <v>136</v>
      </c>
      <c r="C21" s="89">
        <v>2018</v>
      </c>
      <c r="D21" s="93">
        <v>469.49</v>
      </c>
      <c r="E21" s="33"/>
    </row>
    <row r="22" spans="1:5" ht="15">
      <c r="A22" s="89">
        <v>15</v>
      </c>
      <c r="B22" s="92" t="s">
        <v>137</v>
      </c>
      <c r="C22" s="89">
        <v>2018</v>
      </c>
      <c r="D22" s="93">
        <v>1768.13</v>
      </c>
      <c r="E22" s="33"/>
    </row>
    <row r="23" spans="1:5" ht="15">
      <c r="A23" s="89">
        <v>16</v>
      </c>
      <c r="B23" s="92" t="s">
        <v>138</v>
      </c>
      <c r="C23" s="89">
        <v>2018</v>
      </c>
      <c r="D23" s="93">
        <v>772.64</v>
      </c>
      <c r="E23" s="33"/>
    </row>
    <row r="24" spans="1:5" ht="15">
      <c r="A24" s="89">
        <v>17</v>
      </c>
      <c r="B24" s="92" t="s">
        <v>137</v>
      </c>
      <c r="C24" s="89">
        <v>2018</v>
      </c>
      <c r="D24" s="94">
        <v>1768.13</v>
      </c>
      <c r="E24" s="33"/>
    </row>
    <row r="25" spans="1:5" ht="15">
      <c r="A25" s="89">
        <v>18</v>
      </c>
      <c r="B25" s="92" t="s">
        <v>137</v>
      </c>
      <c r="C25" s="89">
        <v>2018</v>
      </c>
      <c r="D25" s="94">
        <v>1768.12</v>
      </c>
      <c r="E25" s="33"/>
    </row>
    <row r="26" spans="1:5" ht="15">
      <c r="A26" s="89">
        <v>19</v>
      </c>
      <c r="B26" s="92" t="s">
        <v>138</v>
      </c>
      <c r="C26" s="89">
        <v>2018</v>
      </c>
      <c r="D26" s="94">
        <v>772.64</v>
      </c>
      <c r="E26" s="33"/>
    </row>
    <row r="27" spans="1:5" ht="15">
      <c r="A27" s="89">
        <v>20</v>
      </c>
      <c r="B27" s="92" t="s">
        <v>139</v>
      </c>
      <c r="C27" s="89">
        <v>2018</v>
      </c>
      <c r="D27" s="94">
        <v>1675.26</v>
      </c>
      <c r="E27" s="33"/>
    </row>
    <row r="28" spans="1:5" ht="15">
      <c r="A28" s="89">
        <v>21</v>
      </c>
      <c r="B28" s="92" t="s">
        <v>140</v>
      </c>
      <c r="C28" s="89">
        <v>2018</v>
      </c>
      <c r="D28" s="93">
        <v>442.73</v>
      </c>
      <c r="E28" s="33"/>
    </row>
    <row r="29" spans="1:5" ht="15">
      <c r="A29" s="89">
        <v>22</v>
      </c>
      <c r="B29" s="92" t="s">
        <v>141</v>
      </c>
      <c r="C29" s="89">
        <v>2018</v>
      </c>
      <c r="D29" s="94">
        <v>1658.26</v>
      </c>
      <c r="E29" s="33"/>
    </row>
    <row r="30" spans="1:5" ht="15">
      <c r="A30" s="89">
        <v>23</v>
      </c>
      <c r="B30" s="92" t="s">
        <v>147</v>
      </c>
      <c r="C30" s="89">
        <v>2019</v>
      </c>
      <c r="D30" s="94">
        <v>1052.35</v>
      </c>
      <c r="E30" s="33"/>
    </row>
    <row r="31" spans="1:5" ht="15">
      <c r="A31" s="89">
        <v>24</v>
      </c>
      <c r="B31" s="92" t="s">
        <v>148</v>
      </c>
      <c r="C31" s="89">
        <v>2019</v>
      </c>
      <c r="D31" s="94">
        <v>390.96</v>
      </c>
      <c r="E31" s="33"/>
    </row>
    <row r="32" spans="1:5" ht="15">
      <c r="A32" s="89">
        <v>25</v>
      </c>
      <c r="B32" s="92" t="s">
        <v>142</v>
      </c>
      <c r="C32" s="89">
        <v>2018</v>
      </c>
      <c r="D32" s="94">
        <v>3339.66</v>
      </c>
      <c r="E32" s="33"/>
    </row>
    <row r="33" spans="1:5" ht="15">
      <c r="A33" s="89">
        <v>26</v>
      </c>
      <c r="B33" s="92" t="s">
        <v>149</v>
      </c>
      <c r="C33" s="89">
        <v>2019</v>
      </c>
      <c r="D33" s="94">
        <v>9347.8</v>
      </c>
      <c r="E33" s="33"/>
    </row>
    <row r="34" spans="1:5" ht="15">
      <c r="A34" s="89">
        <v>27</v>
      </c>
      <c r="B34" s="92" t="s">
        <v>159</v>
      </c>
      <c r="C34" s="89">
        <v>2020</v>
      </c>
      <c r="D34" s="94">
        <v>350</v>
      </c>
      <c r="E34" s="33"/>
    </row>
    <row r="35" spans="1:5" ht="15">
      <c r="A35" s="89">
        <v>28</v>
      </c>
      <c r="B35" s="92" t="s">
        <v>167</v>
      </c>
      <c r="C35" s="89">
        <v>2021</v>
      </c>
      <c r="D35" s="94">
        <v>3453</v>
      </c>
      <c r="E35" s="33"/>
    </row>
    <row r="36" spans="1:4" ht="19.5" customHeight="1">
      <c r="A36" s="217" t="s">
        <v>75</v>
      </c>
      <c r="B36" s="217"/>
      <c r="C36" s="217"/>
      <c r="D36" s="121">
        <f>SUM(D8:D35)</f>
        <v>51876.149999999994</v>
      </c>
    </row>
    <row r="37" spans="1:4" ht="19.5" customHeight="1">
      <c r="A37" s="226" t="s">
        <v>100</v>
      </c>
      <c r="B37" s="226"/>
      <c r="C37" s="226"/>
      <c r="D37" s="226"/>
    </row>
    <row r="38" spans="1:4" s="2" customFormat="1" ht="15">
      <c r="A38" s="101">
        <v>1</v>
      </c>
      <c r="B38" s="102" t="s">
        <v>101</v>
      </c>
      <c r="C38" s="103">
        <v>2017</v>
      </c>
      <c r="D38" s="104">
        <v>7000</v>
      </c>
    </row>
    <row r="39" spans="1:4" s="2" customFormat="1" ht="15">
      <c r="A39" s="101">
        <v>2</v>
      </c>
      <c r="B39" s="102" t="s">
        <v>102</v>
      </c>
      <c r="C39" s="103">
        <v>2017</v>
      </c>
      <c r="D39" s="104">
        <v>10000</v>
      </c>
    </row>
    <row r="40" spans="1:4" s="2" customFormat="1" ht="15">
      <c r="A40" s="101">
        <v>3</v>
      </c>
      <c r="B40" s="102" t="s">
        <v>103</v>
      </c>
      <c r="C40" s="103">
        <v>2016</v>
      </c>
      <c r="D40" s="104">
        <v>4153</v>
      </c>
    </row>
    <row r="41" spans="1:4" s="2" customFormat="1" ht="15">
      <c r="A41" s="101">
        <v>4</v>
      </c>
      <c r="B41" s="102" t="s">
        <v>104</v>
      </c>
      <c r="C41" s="103">
        <v>2016</v>
      </c>
      <c r="D41" s="104">
        <v>6770</v>
      </c>
    </row>
    <row r="42" spans="1:4" s="2" customFormat="1" ht="15">
      <c r="A42" s="101">
        <v>5</v>
      </c>
      <c r="B42" s="102" t="s">
        <v>104</v>
      </c>
      <c r="C42" s="105">
        <v>2018</v>
      </c>
      <c r="D42" s="106">
        <v>2800</v>
      </c>
    </row>
    <row r="43" spans="1:4" s="2" customFormat="1" ht="15">
      <c r="A43" s="101">
        <v>6</v>
      </c>
      <c r="B43" s="107" t="s">
        <v>129</v>
      </c>
      <c r="C43" s="105">
        <v>2018</v>
      </c>
      <c r="D43" s="106">
        <v>7500</v>
      </c>
    </row>
    <row r="44" spans="1:4" s="2" customFormat="1" ht="15">
      <c r="A44" s="101">
        <v>7</v>
      </c>
      <c r="B44" s="107" t="s">
        <v>130</v>
      </c>
      <c r="C44" s="105">
        <v>2018</v>
      </c>
      <c r="D44" s="106">
        <v>2365.2</v>
      </c>
    </row>
    <row r="45" spans="1:4" s="2" customFormat="1" ht="15">
      <c r="A45" s="101">
        <v>8</v>
      </c>
      <c r="B45" s="107" t="s">
        <v>129</v>
      </c>
      <c r="C45" s="105">
        <v>2019</v>
      </c>
      <c r="D45" s="106">
        <v>7500</v>
      </c>
    </row>
    <row r="46" spans="1:4" s="2" customFormat="1" ht="15">
      <c r="A46" s="101">
        <v>9</v>
      </c>
      <c r="B46" s="107" t="s">
        <v>163</v>
      </c>
      <c r="C46" s="105">
        <v>2020</v>
      </c>
      <c r="D46" s="106">
        <v>6500</v>
      </c>
    </row>
    <row r="47" spans="1:4" ht="19.5" customHeight="1">
      <c r="A47" s="217" t="s">
        <v>75</v>
      </c>
      <c r="B47" s="217"/>
      <c r="C47" s="217"/>
      <c r="D47" s="155">
        <f>SUM(D38:D46)</f>
        <v>54588.2</v>
      </c>
    </row>
    <row r="48" spans="1:4" ht="19.5" customHeight="1">
      <c r="A48" s="226" t="s">
        <v>105</v>
      </c>
      <c r="B48" s="226"/>
      <c r="C48" s="226"/>
      <c r="D48" s="226"/>
    </row>
    <row r="49" spans="1:4" s="2" customFormat="1" ht="15">
      <c r="A49" s="31">
        <v>1</v>
      </c>
      <c r="B49" s="17" t="s">
        <v>82</v>
      </c>
      <c r="C49" s="9"/>
      <c r="D49" s="35">
        <v>0</v>
      </c>
    </row>
    <row r="50" spans="1:4" ht="19.5" customHeight="1">
      <c r="A50" s="217" t="s">
        <v>75</v>
      </c>
      <c r="B50" s="217"/>
      <c r="C50" s="217"/>
      <c r="D50" s="133">
        <f>SUM(D49:D49)</f>
        <v>0</v>
      </c>
    </row>
    <row r="51" spans="1:4" ht="19.5" customHeight="1">
      <c r="A51" s="226" t="s">
        <v>106</v>
      </c>
      <c r="B51" s="226"/>
      <c r="C51" s="226"/>
      <c r="D51" s="226"/>
    </row>
    <row r="52" spans="1:4" s="2" customFormat="1" ht="15">
      <c r="A52" s="36">
        <v>1</v>
      </c>
      <c r="B52" s="34" t="s">
        <v>82</v>
      </c>
      <c r="C52" s="32"/>
      <c r="D52" s="37">
        <v>0</v>
      </c>
    </row>
    <row r="53" spans="1:4" ht="19.5" customHeight="1">
      <c r="A53" s="217" t="s">
        <v>75</v>
      </c>
      <c r="B53" s="217"/>
      <c r="C53" s="217"/>
      <c r="D53" s="126">
        <f>SUM(D52:D52)</f>
        <v>0</v>
      </c>
    </row>
    <row r="54" spans="1:4" ht="19.5" customHeight="1">
      <c r="A54" s="229" t="s">
        <v>108</v>
      </c>
      <c r="B54" s="229"/>
      <c r="C54" s="229"/>
      <c r="D54" s="229"/>
    </row>
    <row r="55" spans="1:4" ht="14.25" customHeight="1">
      <c r="A55" s="55">
        <v>1</v>
      </c>
      <c r="B55" s="54" t="s">
        <v>109</v>
      </c>
      <c r="C55" s="55">
        <v>2014</v>
      </c>
      <c r="D55" s="56">
        <v>8700</v>
      </c>
    </row>
    <row r="56" spans="1:4" ht="19.5" customHeight="1">
      <c r="A56" s="217" t="s">
        <v>75</v>
      </c>
      <c r="B56" s="217"/>
      <c r="C56" s="217"/>
      <c r="D56" s="156">
        <f>SUM(D55:D55)</f>
        <v>8700</v>
      </c>
    </row>
    <row r="57" spans="1:4" ht="19.5" customHeight="1">
      <c r="A57" s="226" t="s">
        <v>110</v>
      </c>
      <c r="B57" s="226"/>
      <c r="C57" s="157"/>
      <c r="D57" s="158"/>
    </row>
    <row r="58" spans="1:4" ht="15">
      <c r="A58" s="98">
        <v>1</v>
      </c>
      <c r="B58" s="99" t="s">
        <v>111</v>
      </c>
      <c r="C58" s="98">
        <v>2016</v>
      </c>
      <c r="D58" s="100">
        <v>3210</v>
      </c>
    </row>
    <row r="59" spans="1:4" ht="15">
      <c r="A59" s="98">
        <v>2</v>
      </c>
      <c r="B59" s="99" t="s">
        <v>152</v>
      </c>
      <c r="C59" s="98">
        <v>2019</v>
      </c>
      <c r="D59" s="100">
        <v>3680.92</v>
      </c>
    </row>
    <row r="60" spans="1:4" ht="15">
      <c r="A60" s="98">
        <v>3</v>
      </c>
      <c r="B60" s="99" t="s">
        <v>153</v>
      </c>
      <c r="C60" s="98">
        <v>2019</v>
      </c>
      <c r="D60" s="100">
        <v>2802</v>
      </c>
    </row>
    <row r="61" spans="1:4" ht="15">
      <c r="A61" s="98">
        <v>4</v>
      </c>
      <c r="B61" s="99" t="s">
        <v>154</v>
      </c>
      <c r="C61" s="98">
        <v>2019</v>
      </c>
      <c r="D61" s="100">
        <v>2945</v>
      </c>
    </row>
    <row r="62" spans="1:4" ht="15">
      <c r="A62" s="98">
        <v>5</v>
      </c>
      <c r="B62" s="99" t="s">
        <v>155</v>
      </c>
      <c r="C62" s="98">
        <v>2019</v>
      </c>
      <c r="D62" s="100">
        <v>3317.7</v>
      </c>
    </row>
    <row r="63" spans="1:4" ht="15">
      <c r="A63" s="98">
        <v>6</v>
      </c>
      <c r="B63" s="99" t="s">
        <v>162</v>
      </c>
      <c r="C63" s="98">
        <v>2020</v>
      </c>
      <c r="D63" s="100">
        <v>5200</v>
      </c>
    </row>
    <row r="64" spans="1:4" ht="19.5" customHeight="1">
      <c r="A64" s="217" t="s">
        <v>75</v>
      </c>
      <c r="B64" s="217"/>
      <c r="C64" s="217"/>
      <c r="D64" s="121">
        <f>SUM(D58:D63)</f>
        <v>21155.62</v>
      </c>
    </row>
    <row r="65" spans="1:4" ht="15">
      <c r="A65" s="21"/>
      <c r="B65" s="21"/>
      <c r="C65" s="21"/>
      <c r="D65" s="38"/>
    </row>
    <row r="66" spans="1:4" ht="19.5" customHeight="1">
      <c r="A66" s="159" t="s">
        <v>112</v>
      </c>
      <c r="B66" s="160"/>
      <c r="C66" s="161"/>
      <c r="D66" s="162" t="s">
        <v>113</v>
      </c>
    </row>
    <row r="67" spans="1:4" ht="15">
      <c r="A67" s="39"/>
      <c r="B67" s="40"/>
      <c r="C67" s="41"/>
      <c r="D67" s="42"/>
    </row>
    <row r="68" spans="1:4" ht="19.5" customHeight="1">
      <c r="A68" s="118" t="s">
        <v>91</v>
      </c>
      <c r="B68" s="118" t="s">
        <v>92</v>
      </c>
      <c r="C68" s="118" t="s">
        <v>93</v>
      </c>
      <c r="D68" s="154" t="s">
        <v>94</v>
      </c>
    </row>
    <row r="69" spans="1:4" ht="19.5" customHeight="1">
      <c r="A69" s="226" t="s">
        <v>95</v>
      </c>
      <c r="B69" s="226"/>
      <c r="C69" s="226"/>
      <c r="D69" s="226"/>
    </row>
    <row r="70" spans="1:4" s="2" customFormat="1" ht="15">
      <c r="A70" s="95">
        <v>1</v>
      </c>
      <c r="B70" s="92" t="s">
        <v>117</v>
      </c>
      <c r="C70" s="96">
        <v>2018</v>
      </c>
      <c r="D70" s="108">
        <v>3075</v>
      </c>
    </row>
    <row r="71" spans="1:4" s="2" customFormat="1" ht="15">
      <c r="A71" s="95">
        <v>2</v>
      </c>
      <c r="B71" s="97" t="s">
        <v>150</v>
      </c>
      <c r="C71" s="95">
        <v>2019</v>
      </c>
      <c r="D71" s="108">
        <v>3266.31</v>
      </c>
    </row>
    <row r="72" spans="1:4" s="2" customFormat="1" ht="15">
      <c r="A72" s="95">
        <v>3</v>
      </c>
      <c r="B72" s="97" t="s">
        <v>160</v>
      </c>
      <c r="C72" s="95">
        <v>2020</v>
      </c>
      <c r="D72" s="108">
        <v>59500</v>
      </c>
    </row>
    <row r="73" spans="1:4" s="2" customFormat="1" ht="15">
      <c r="A73" s="95">
        <v>4</v>
      </c>
      <c r="B73" s="97" t="s">
        <v>161</v>
      </c>
      <c r="C73" s="95">
        <v>2020</v>
      </c>
      <c r="D73" s="108">
        <v>54986</v>
      </c>
    </row>
    <row r="74" spans="1:4" s="2" customFormat="1" ht="15">
      <c r="A74" s="95">
        <v>5</v>
      </c>
      <c r="B74" s="97" t="s">
        <v>150</v>
      </c>
      <c r="C74" s="95">
        <v>2020</v>
      </c>
      <c r="D74" s="108">
        <v>3699.69</v>
      </c>
    </row>
    <row r="75" spans="1:4" s="2" customFormat="1" ht="15">
      <c r="A75" s="95">
        <v>6</v>
      </c>
      <c r="B75" s="97" t="s">
        <v>114</v>
      </c>
      <c r="C75" s="95">
        <v>2020</v>
      </c>
      <c r="D75" s="108">
        <v>3397</v>
      </c>
    </row>
    <row r="76" spans="1:4" ht="19.5" customHeight="1">
      <c r="A76" s="217" t="s">
        <v>75</v>
      </c>
      <c r="B76" s="217"/>
      <c r="C76" s="217"/>
      <c r="D76" s="155">
        <f>SUM(D70:D75)</f>
        <v>127924</v>
      </c>
    </row>
    <row r="77" spans="1:4" s="2" customFormat="1" ht="19.5" customHeight="1">
      <c r="A77" s="226" t="s">
        <v>100</v>
      </c>
      <c r="B77" s="226"/>
      <c r="C77" s="226"/>
      <c r="D77" s="226"/>
    </row>
    <row r="78" spans="1:4" s="2" customFormat="1" ht="15">
      <c r="A78" s="103">
        <v>1</v>
      </c>
      <c r="B78" s="102" t="s">
        <v>114</v>
      </c>
      <c r="C78" s="103">
        <v>2017</v>
      </c>
      <c r="D78" s="104">
        <v>2300</v>
      </c>
    </row>
    <row r="79" spans="1:4" s="2" customFormat="1" ht="15">
      <c r="A79" s="103">
        <v>2</v>
      </c>
      <c r="B79" s="102" t="s">
        <v>115</v>
      </c>
      <c r="C79" s="103">
        <v>2016</v>
      </c>
      <c r="D79" s="104">
        <v>2048.99</v>
      </c>
    </row>
    <row r="80" spans="1:4" s="2" customFormat="1" ht="15">
      <c r="A80" s="103">
        <v>3</v>
      </c>
      <c r="B80" s="102" t="s">
        <v>115</v>
      </c>
      <c r="C80" s="103">
        <v>2016</v>
      </c>
      <c r="D80" s="104">
        <v>2570</v>
      </c>
    </row>
    <row r="81" spans="1:4" s="2" customFormat="1" ht="15">
      <c r="A81" s="103">
        <v>4</v>
      </c>
      <c r="B81" s="102" t="s">
        <v>115</v>
      </c>
      <c r="C81" s="103">
        <v>2016</v>
      </c>
      <c r="D81" s="104">
        <v>2570</v>
      </c>
    </row>
    <row r="82" spans="1:4" s="2" customFormat="1" ht="15">
      <c r="A82" s="103">
        <v>5</v>
      </c>
      <c r="B82" s="107" t="s">
        <v>131</v>
      </c>
      <c r="C82" s="105">
        <v>2018</v>
      </c>
      <c r="D82" s="106">
        <v>22714.16</v>
      </c>
    </row>
    <row r="83" spans="1:4" s="2" customFormat="1" ht="15">
      <c r="A83" s="103">
        <v>6</v>
      </c>
      <c r="B83" s="107" t="s">
        <v>151</v>
      </c>
      <c r="C83" s="105">
        <v>2019</v>
      </c>
      <c r="D83" s="106">
        <v>16331.02</v>
      </c>
    </row>
    <row r="84" spans="1:4" s="2" customFormat="1" ht="15">
      <c r="A84" s="103">
        <v>7</v>
      </c>
      <c r="B84" s="107" t="s">
        <v>164</v>
      </c>
      <c r="C84" s="105">
        <v>2020</v>
      </c>
      <c r="D84" s="106">
        <v>1880</v>
      </c>
    </row>
    <row r="85" spans="1:4" ht="19.5" customHeight="1">
      <c r="A85" s="217" t="s">
        <v>75</v>
      </c>
      <c r="B85" s="217"/>
      <c r="C85" s="217"/>
      <c r="D85" s="133">
        <f>SUM(D78:D84)</f>
        <v>50414.17</v>
      </c>
    </row>
    <row r="86" spans="1:4" ht="19.5" customHeight="1">
      <c r="A86" s="226" t="s">
        <v>116</v>
      </c>
      <c r="B86" s="226"/>
      <c r="C86" s="226"/>
      <c r="D86" s="226"/>
    </row>
    <row r="87" spans="1:4" s="2" customFormat="1" ht="15">
      <c r="A87" s="53">
        <v>1</v>
      </c>
      <c r="B87" s="54" t="s">
        <v>82</v>
      </c>
      <c r="C87" s="55"/>
      <c r="D87" s="56">
        <v>0</v>
      </c>
    </row>
    <row r="88" spans="1:4" ht="19.5" customHeight="1">
      <c r="A88" s="228"/>
      <c r="B88" s="228"/>
      <c r="C88" s="228"/>
      <c r="D88" s="133">
        <f>SUM(D87:D87)</f>
        <v>0</v>
      </c>
    </row>
    <row r="89" spans="1:4" ht="19.5" customHeight="1">
      <c r="A89" s="226" t="s">
        <v>106</v>
      </c>
      <c r="B89" s="226"/>
      <c r="C89" s="226"/>
      <c r="D89" s="226"/>
    </row>
    <row r="90" spans="1:4" s="2" customFormat="1" ht="15">
      <c r="A90" s="60">
        <v>1</v>
      </c>
      <c r="B90" s="59" t="s">
        <v>82</v>
      </c>
      <c r="C90" s="57"/>
      <c r="D90" s="58">
        <v>0</v>
      </c>
    </row>
    <row r="91" spans="1:4" ht="19.5" customHeight="1">
      <c r="A91" s="217" t="s">
        <v>75</v>
      </c>
      <c r="B91" s="217"/>
      <c r="C91" s="217"/>
      <c r="D91" s="126">
        <f>SUM(D90:D90)</f>
        <v>0</v>
      </c>
    </row>
    <row r="92" spans="1:4" ht="19.5" customHeight="1">
      <c r="A92" s="226" t="s">
        <v>108</v>
      </c>
      <c r="B92" s="226"/>
      <c r="C92" s="226"/>
      <c r="D92" s="226"/>
    </row>
    <row r="93" spans="1:4" ht="14.25" customHeight="1">
      <c r="A93" s="60">
        <v>1</v>
      </c>
      <c r="B93" s="59" t="s">
        <v>82</v>
      </c>
      <c r="C93" s="57"/>
      <c r="D93" s="58"/>
    </row>
    <row r="94" spans="1:4" ht="19.5" customHeight="1">
      <c r="A94" s="217"/>
      <c r="B94" s="217"/>
      <c r="C94" s="217"/>
      <c r="D94" s="126">
        <f>SUM(D93:D93)</f>
        <v>0</v>
      </c>
    </row>
    <row r="95" spans="1:4" ht="19.5" customHeight="1">
      <c r="A95" s="227" t="s">
        <v>110</v>
      </c>
      <c r="B95" s="227"/>
      <c r="C95" s="227"/>
      <c r="D95" s="227"/>
    </row>
    <row r="96" spans="1:4" ht="15">
      <c r="A96" s="61">
        <v>1</v>
      </c>
      <c r="B96" s="62" t="s">
        <v>118</v>
      </c>
      <c r="C96" s="61">
        <v>2013</v>
      </c>
      <c r="D96" s="63">
        <v>1469.28</v>
      </c>
    </row>
    <row r="97" spans="1:4" ht="19.5" customHeight="1">
      <c r="A97" s="217" t="s">
        <v>75</v>
      </c>
      <c r="B97" s="217"/>
      <c r="C97" s="217"/>
      <c r="D97" s="163">
        <f>SUM(D96:D96)</f>
        <v>1469.28</v>
      </c>
    </row>
    <row r="99" spans="2:4" ht="15.75">
      <c r="B99" s="174" t="s">
        <v>174</v>
      </c>
      <c r="C99" s="175"/>
      <c r="D99" s="176">
        <f>D36+D47+D50+D53+D56+D64</f>
        <v>136319.97</v>
      </c>
    </row>
    <row r="100" spans="2:4" ht="15.75">
      <c r="B100" s="174" t="s">
        <v>175</v>
      </c>
      <c r="C100" s="175"/>
      <c r="D100" s="176">
        <f>D97+D94+D91+D88+D85+D76</f>
        <v>179807.45</v>
      </c>
    </row>
    <row r="101" spans="2:4" ht="15.75">
      <c r="B101" s="224" t="s">
        <v>176</v>
      </c>
      <c r="C101" s="225"/>
      <c r="D101" s="177">
        <f>SUM(D99:D100)</f>
        <v>316127.42000000004</v>
      </c>
    </row>
    <row r="124" ht="15">
      <c r="E124" s="28"/>
    </row>
  </sheetData>
  <sheetProtection selectLockedCells="1" selectUnlockedCells="1"/>
  <mergeCells count="25">
    <mergeCell ref="A7:D7"/>
    <mergeCell ref="A36:C36"/>
    <mergeCell ref="A37:D37"/>
    <mergeCell ref="A47:C47"/>
    <mergeCell ref="A48:D48"/>
    <mergeCell ref="A50:C50"/>
    <mergeCell ref="A91:C91"/>
    <mergeCell ref="A51:D51"/>
    <mergeCell ref="A53:C53"/>
    <mergeCell ref="A54:D54"/>
    <mergeCell ref="A56:C56"/>
    <mergeCell ref="A57:B57"/>
    <mergeCell ref="A69:D69"/>
    <mergeCell ref="A64:C64"/>
    <mergeCell ref="A76:C76"/>
    <mergeCell ref="A97:C97"/>
    <mergeCell ref="B101:C101"/>
    <mergeCell ref="A92:D92"/>
    <mergeCell ref="A94:C94"/>
    <mergeCell ref="A95:D95"/>
    <mergeCell ref="A77:D77"/>
    <mergeCell ref="A85:C85"/>
    <mergeCell ref="A86:D86"/>
    <mergeCell ref="A88:C88"/>
    <mergeCell ref="A89:D89"/>
  </mergeCells>
  <printOptions horizontalCentered="1"/>
  <pageMargins left="0.7" right="0.7" top="0.75" bottom="0.75" header="0.3" footer="0.3"/>
  <pageSetup fitToHeight="4" fitToWidth="1" horizontalDpi="300" verticalDpi="300" orientation="portrait" paperSize="9" scale="87" r:id="rId1"/>
  <rowBreaks count="3" manualBreakCount="3">
    <brk id="88" max="255" man="1"/>
    <brk id="97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80" zoomScalePageLayoutView="0" workbookViewId="0" topLeftCell="A1">
      <selection activeCell="C12" sqref="C12"/>
    </sheetView>
  </sheetViews>
  <sheetFormatPr defaultColWidth="9.140625" defaultRowHeight="12.75"/>
  <cols>
    <col min="1" max="1" width="6.140625" style="6" customWidth="1"/>
    <col min="2" max="2" width="48.00390625" style="6" customWidth="1"/>
    <col min="3" max="3" width="20.8515625" style="43" customWidth="1"/>
    <col min="4" max="16384" width="9.140625" style="6" customWidth="1"/>
  </cols>
  <sheetData>
    <row r="1" ht="15">
      <c r="A1" s="47" t="s">
        <v>119</v>
      </c>
    </row>
    <row r="2" ht="15">
      <c r="A2" s="48" t="s">
        <v>127</v>
      </c>
    </row>
    <row r="4" spans="1:3" ht="51" customHeight="1">
      <c r="A4" s="150" t="s">
        <v>120</v>
      </c>
      <c r="B4" s="118" t="s">
        <v>121</v>
      </c>
      <c r="C4" s="151" t="s">
        <v>325</v>
      </c>
    </row>
    <row r="5" spans="1:3" s="2" customFormat="1" ht="32.25" customHeight="1">
      <c r="A5" s="64">
        <v>1</v>
      </c>
      <c r="B5" s="65" t="s">
        <v>12</v>
      </c>
      <c r="C5" s="109">
        <v>215500</v>
      </c>
    </row>
    <row r="6" spans="1:3" s="18" customFormat="1" ht="32.25" customHeight="1">
      <c r="A6" s="66">
        <v>2</v>
      </c>
      <c r="B6" s="67" t="s">
        <v>77</v>
      </c>
      <c r="C6" s="68">
        <v>527634.91</v>
      </c>
    </row>
    <row r="7" spans="1:3" s="18" customFormat="1" ht="32.25" customHeight="1">
      <c r="A7" s="66" t="s">
        <v>122</v>
      </c>
      <c r="B7" s="67" t="s">
        <v>81</v>
      </c>
      <c r="C7" s="68">
        <v>45390.17</v>
      </c>
    </row>
    <row r="8" spans="1:3" s="18" customFormat="1" ht="32.25" customHeight="1">
      <c r="A8" s="66" t="s">
        <v>123</v>
      </c>
      <c r="B8" s="67" t="s">
        <v>84</v>
      </c>
      <c r="C8" s="68">
        <v>29695.91</v>
      </c>
    </row>
    <row r="9" spans="1:3" ht="32.25" customHeight="1">
      <c r="A9" s="69"/>
      <c r="B9" s="70" t="s">
        <v>107</v>
      </c>
      <c r="C9" s="71">
        <f>C6+C7+C8</f>
        <v>602720.9900000001</v>
      </c>
    </row>
    <row r="10" spans="1:3" ht="32.25" customHeight="1">
      <c r="A10" s="66">
        <v>3</v>
      </c>
      <c r="B10" s="67" t="s">
        <v>86</v>
      </c>
      <c r="C10" s="72">
        <f>92652.39+2300+2500</f>
        <v>97452.39</v>
      </c>
    </row>
    <row r="11" spans="1:3" s="18" customFormat="1" ht="32.25" customHeight="1">
      <c r="A11" s="66">
        <v>4</v>
      </c>
      <c r="B11" s="67" t="s">
        <v>88</v>
      </c>
      <c r="C11" s="72">
        <f>50000+7673.92+4234.89</f>
        <v>61908.81</v>
      </c>
    </row>
    <row r="12" spans="1:3" ht="32.25" customHeight="1">
      <c r="A12" s="152"/>
      <c r="B12" s="150" t="s">
        <v>75</v>
      </c>
      <c r="C12" s="153">
        <f>C5+C9+C10+C11</f>
        <v>977582.1900000002</v>
      </c>
    </row>
    <row r="13" ht="15">
      <c r="C13" s="19"/>
    </row>
    <row r="15" ht="15">
      <c r="B15" s="43"/>
    </row>
  </sheetData>
  <sheetProtection selectLockedCells="1" selectUnlockedCells="1"/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5">
      <selection activeCell="D27" sqref="D27"/>
    </sheetView>
  </sheetViews>
  <sheetFormatPr defaultColWidth="9.140625" defaultRowHeight="12.75"/>
  <cols>
    <col min="1" max="1" width="6.57421875" style="0" customWidth="1"/>
    <col min="3" max="3" width="13.421875" style="0" customWidth="1"/>
    <col min="4" max="4" width="20.28125" style="0" customWidth="1"/>
    <col min="5" max="5" width="12.421875" style="0" customWidth="1"/>
    <col min="6" max="6" width="20.8515625" style="0" customWidth="1"/>
    <col min="8" max="8" width="12.00390625" style="0" customWidth="1"/>
    <col min="13" max="13" width="15.57421875" style="0" customWidth="1"/>
    <col min="15" max="15" width="13.28125" style="0" customWidth="1"/>
    <col min="16" max="16" width="13.00390625" style="0" customWidth="1"/>
  </cols>
  <sheetData>
    <row r="1" ht="15">
      <c r="A1" s="7" t="s">
        <v>291</v>
      </c>
    </row>
    <row r="2" ht="15">
      <c r="A2" s="7" t="s">
        <v>292</v>
      </c>
    </row>
    <row r="3" ht="15">
      <c r="A3" s="7"/>
    </row>
    <row r="4" spans="1:16" ht="15">
      <c r="A4" s="230" t="s">
        <v>120</v>
      </c>
      <c r="B4" s="230" t="s">
        <v>177</v>
      </c>
      <c r="C4" s="230" t="s">
        <v>178</v>
      </c>
      <c r="D4" s="230" t="s">
        <v>179</v>
      </c>
      <c r="E4" s="231" t="s">
        <v>180</v>
      </c>
      <c r="F4" s="230" t="s">
        <v>181</v>
      </c>
      <c r="G4" s="230" t="s">
        <v>182</v>
      </c>
      <c r="H4" s="230" t="s">
        <v>183</v>
      </c>
      <c r="I4" s="230" t="s">
        <v>184</v>
      </c>
      <c r="J4" s="230" t="s">
        <v>185</v>
      </c>
      <c r="K4" s="230" t="s">
        <v>186</v>
      </c>
      <c r="L4" s="230" t="s">
        <v>187</v>
      </c>
      <c r="M4" s="233" t="s">
        <v>271</v>
      </c>
      <c r="N4" s="233" t="s">
        <v>272</v>
      </c>
      <c r="O4" s="230" t="s">
        <v>290</v>
      </c>
      <c r="P4" s="230"/>
    </row>
    <row r="5" spans="1:16" ht="15">
      <c r="A5" s="230"/>
      <c r="B5" s="230"/>
      <c r="C5" s="230"/>
      <c r="D5" s="230"/>
      <c r="E5" s="232"/>
      <c r="F5" s="230"/>
      <c r="G5" s="230"/>
      <c r="H5" s="230"/>
      <c r="I5" s="230"/>
      <c r="J5" s="230"/>
      <c r="K5" s="230"/>
      <c r="L5" s="230"/>
      <c r="M5" s="234"/>
      <c r="N5" s="234"/>
      <c r="O5" s="178" t="s">
        <v>188</v>
      </c>
      <c r="P5" s="178" t="s">
        <v>189</v>
      </c>
    </row>
    <row r="6" spans="1:16" ht="45">
      <c r="A6" s="179">
        <v>1</v>
      </c>
      <c r="B6" s="180" t="s">
        <v>190</v>
      </c>
      <c r="C6" s="180" t="s">
        <v>191</v>
      </c>
      <c r="D6" s="181" t="s">
        <v>192</v>
      </c>
      <c r="E6" s="182" t="s">
        <v>193</v>
      </c>
      <c r="F6" s="179" t="s">
        <v>194</v>
      </c>
      <c r="G6" s="181">
        <v>6861</v>
      </c>
      <c r="H6" s="181" t="s">
        <v>273</v>
      </c>
      <c r="I6" s="181">
        <v>8</v>
      </c>
      <c r="J6" s="181"/>
      <c r="K6" s="181"/>
      <c r="L6" s="181">
        <v>2002</v>
      </c>
      <c r="M6" s="181"/>
      <c r="N6" s="183" t="s">
        <v>274</v>
      </c>
      <c r="O6" s="193" t="s">
        <v>295</v>
      </c>
      <c r="P6" s="193" t="s">
        <v>296</v>
      </c>
    </row>
    <row r="7" spans="1:16" ht="45">
      <c r="A7" s="179">
        <v>2</v>
      </c>
      <c r="B7" s="180" t="s">
        <v>195</v>
      </c>
      <c r="C7" s="181" t="s">
        <v>196</v>
      </c>
      <c r="D7" s="181" t="s">
        <v>197</v>
      </c>
      <c r="E7" s="182" t="s">
        <v>198</v>
      </c>
      <c r="F7" s="179" t="s">
        <v>194</v>
      </c>
      <c r="G7" s="181">
        <v>1870</v>
      </c>
      <c r="H7" s="181" t="s">
        <v>275</v>
      </c>
      <c r="I7" s="181">
        <v>9</v>
      </c>
      <c r="J7" s="181"/>
      <c r="K7" s="181"/>
      <c r="L7" s="181">
        <v>2005</v>
      </c>
      <c r="M7" s="181"/>
      <c r="N7" s="183" t="s">
        <v>274</v>
      </c>
      <c r="O7" s="193" t="s">
        <v>297</v>
      </c>
      <c r="P7" s="193" t="s">
        <v>298</v>
      </c>
    </row>
    <row r="8" spans="1:16" ht="45">
      <c r="A8" s="179">
        <v>3</v>
      </c>
      <c r="B8" s="184" t="s">
        <v>199</v>
      </c>
      <c r="C8" s="184" t="s">
        <v>199</v>
      </c>
      <c r="D8" s="184">
        <v>1015870</v>
      </c>
      <c r="E8" s="185" t="s">
        <v>200</v>
      </c>
      <c r="F8" s="184" t="s">
        <v>201</v>
      </c>
      <c r="G8" s="184"/>
      <c r="H8" s="184" t="s">
        <v>276</v>
      </c>
      <c r="I8" s="184" t="s">
        <v>202</v>
      </c>
      <c r="J8" s="184">
        <v>16000</v>
      </c>
      <c r="K8" s="184"/>
      <c r="L8" s="184">
        <v>1984</v>
      </c>
      <c r="M8" s="186"/>
      <c r="N8" s="183" t="s">
        <v>243</v>
      </c>
      <c r="O8" s="194" t="s">
        <v>299</v>
      </c>
      <c r="P8" s="194" t="s">
        <v>300</v>
      </c>
    </row>
    <row r="9" spans="1:16" ht="45">
      <c r="A9" s="179">
        <v>4</v>
      </c>
      <c r="B9" s="179" t="s">
        <v>203</v>
      </c>
      <c r="C9" s="179">
        <v>82</v>
      </c>
      <c r="D9" s="179" t="s">
        <v>204</v>
      </c>
      <c r="E9" s="187" t="s">
        <v>205</v>
      </c>
      <c r="F9" s="179" t="s">
        <v>206</v>
      </c>
      <c r="G9" s="179">
        <v>4750</v>
      </c>
      <c r="H9" s="179" t="s">
        <v>277</v>
      </c>
      <c r="I9" s="179">
        <v>2</v>
      </c>
      <c r="J9" s="179"/>
      <c r="K9" s="179"/>
      <c r="L9" s="179">
        <v>1997</v>
      </c>
      <c r="M9" s="183"/>
      <c r="N9" s="183" t="s">
        <v>274</v>
      </c>
      <c r="O9" s="194" t="s">
        <v>301</v>
      </c>
      <c r="P9" s="194" t="s">
        <v>302</v>
      </c>
    </row>
    <row r="10" spans="1:16" ht="45">
      <c r="A10" s="179">
        <v>5</v>
      </c>
      <c r="B10" s="179" t="s">
        <v>207</v>
      </c>
      <c r="C10" s="179" t="s">
        <v>208</v>
      </c>
      <c r="D10" s="179" t="s">
        <v>209</v>
      </c>
      <c r="E10" s="187" t="s">
        <v>210</v>
      </c>
      <c r="F10" s="179" t="s">
        <v>201</v>
      </c>
      <c r="G10" s="179"/>
      <c r="H10" s="179" t="s">
        <v>278</v>
      </c>
      <c r="I10" s="179" t="s">
        <v>202</v>
      </c>
      <c r="J10" s="179">
        <v>6000</v>
      </c>
      <c r="K10" s="179"/>
      <c r="L10" s="179">
        <v>1997</v>
      </c>
      <c r="M10" s="183"/>
      <c r="N10" s="183" t="s">
        <v>243</v>
      </c>
      <c r="O10" s="194" t="s">
        <v>301</v>
      </c>
      <c r="P10" s="194" t="s">
        <v>302</v>
      </c>
    </row>
    <row r="11" spans="1:16" ht="45">
      <c r="A11" s="179">
        <v>6</v>
      </c>
      <c r="B11" s="179" t="s">
        <v>207</v>
      </c>
      <c r="C11" s="179" t="s">
        <v>208</v>
      </c>
      <c r="D11" s="179" t="s">
        <v>211</v>
      </c>
      <c r="E11" s="187" t="s">
        <v>212</v>
      </c>
      <c r="F11" s="179" t="s">
        <v>201</v>
      </c>
      <c r="G11" s="179"/>
      <c r="H11" s="179" t="s">
        <v>278</v>
      </c>
      <c r="I11" s="179" t="s">
        <v>202</v>
      </c>
      <c r="J11" s="179">
        <v>6000</v>
      </c>
      <c r="K11" s="179"/>
      <c r="L11" s="179">
        <v>1997</v>
      </c>
      <c r="M11" s="183"/>
      <c r="N11" s="183" t="s">
        <v>243</v>
      </c>
      <c r="O11" s="194" t="s">
        <v>301</v>
      </c>
      <c r="P11" s="194" t="s">
        <v>302</v>
      </c>
    </row>
    <row r="12" spans="1:16" ht="45">
      <c r="A12" s="179">
        <v>7</v>
      </c>
      <c r="B12" s="179" t="s">
        <v>213</v>
      </c>
      <c r="C12" s="179" t="s">
        <v>214</v>
      </c>
      <c r="D12" s="179" t="s">
        <v>215</v>
      </c>
      <c r="E12" s="187" t="s">
        <v>216</v>
      </c>
      <c r="F12" s="179" t="s">
        <v>217</v>
      </c>
      <c r="G12" s="179">
        <v>4750</v>
      </c>
      <c r="H12" s="179" t="s">
        <v>279</v>
      </c>
      <c r="I12" s="179">
        <v>1</v>
      </c>
      <c r="J12" s="179"/>
      <c r="K12" s="179"/>
      <c r="L12" s="179">
        <v>1996</v>
      </c>
      <c r="M12" s="183"/>
      <c r="N12" s="183" t="s">
        <v>274</v>
      </c>
      <c r="O12" s="194" t="s">
        <v>301</v>
      </c>
      <c r="P12" s="194" t="s">
        <v>302</v>
      </c>
    </row>
    <row r="13" spans="1:16" ht="45">
      <c r="A13" s="179">
        <v>8</v>
      </c>
      <c r="B13" s="184" t="s">
        <v>218</v>
      </c>
      <c r="C13" s="184" t="s">
        <v>219</v>
      </c>
      <c r="D13" s="184">
        <v>658036</v>
      </c>
      <c r="E13" s="185" t="s">
        <v>220</v>
      </c>
      <c r="F13" s="184" t="s">
        <v>221</v>
      </c>
      <c r="G13" s="184">
        <v>3120</v>
      </c>
      <c r="H13" s="184"/>
      <c r="I13" s="184"/>
      <c r="J13" s="184">
        <v>1600</v>
      </c>
      <c r="K13" s="184"/>
      <c r="L13" s="184">
        <v>1992</v>
      </c>
      <c r="M13" s="186"/>
      <c r="N13" s="183" t="s">
        <v>274</v>
      </c>
      <c r="O13" s="194" t="s">
        <v>301</v>
      </c>
      <c r="P13" s="194" t="s">
        <v>302</v>
      </c>
    </row>
    <row r="14" spans="1:16" ht="45">
      <c r="A14" s="179">
        <v>9</v>
      </c>
      <c r="B14" s="179" t="s">
        <v>222</v>
      </c>
      <c r="C14" s="179" t="s">
        <v>223</v>
      </c>
      <c r="D14" s="179" t="s">
        <v>224</v>
      </c>
      <c r="E14" s="187" t="s">
        <v>225</v>
      </c>
      <c r="F14" s="179" t="s">
        <v>194</v>
      </c>
      <c r="G14" s="179">
        <v>5490</v>
      </c>
      <c r="H14" s="179" t="s">
        <v>280</v>
      </c>
      <c r="I14" s="179">
        <v>6</v>
      </c>
      <c r="J14" s="179"/>
      <c r="K14" s="179"/>
      <c r="L14" s="179">
        <v>1984</v>
      </c>
      <c r="M14" s="183"/>
      <c r="N14" s="183" t="s">
        <v>274</v>
      </c>
      <c r="O14" s="194" t="s">
        <v>303</v>
      </c>
      <c r="P14" s="194" t="s">
        <v>304</v>
      </c>
    </row>
    <row r="15" spans="1:16" ht="45">
      <c r="A15" s="179">
        <v>10</v>
      </c>
      <c r="B15" s="179" t="s">
        <v>226</v>
      </c>
      <c r="C15" s="179" t="s">
        <v>227</v>
      </c>
      <c r="D15" s="179" t="s">
        <v>228</v>
      </c>
      <c r="E15" s="187" t="s">
        <v>229</v>
      </c>
      <c r="F15" s="179" t="s">
        <v>230</v>
      </c>
      <c r="G15" s="179">
        <v>6174</v>
      </c>
      <c r="H15" s="179" t="s">
        <v>281</v>
      </c>
      <c r="I15" s="179">
        <v>58</v>
      </c>
      <c r="J15" s="179"/>
      <c r="K15" s="179"/>
      <c r="L15" s="179">
        <v>1999</v>
      </c>
      <c r="M15" s="183"/>
      <c r="N15" s="183" t="s">
        <v>274</v>
      </c>
      <c r="O15" s="194" t="s">
        <v>305</v>
      </c>
      <c r="P15" s="194" t="s">
        <v>306</v>
      </c>
    </row>
    <row r="16" spans="1:16" ht="45">
      <c r="A16" s="179">
        <v>11</v>
      </c>
      <c r="B16" s="179" t="s">
        <v>231</v>
      </c>
      <c r="C16" s="179">
        <v>8441</v>
      </c>
      <c r="D16" s="179" t="s">
        <v>232</v>
      </c>
      <c r="E16" s="187" t="s">
        <v>233</v>
      </c>
      <c r="F16" s="179" t="s">
        <v>206</v>
      </c>
      <c r="G16" s="179">
        <v>4156</v>
      </c>
      <c r="H16" s="179" t="s">
        <v>282</v>
      </c>
      <c r="I16" s="179">
        <v>2</v>
      </c>
      <c r="J16" s="179"/>
      <c r="K16" s="179"/>
      <c r="L16" s="179">
        <v>2008</v>
      </c>
      <c r="M16" s="183"/>
      <c r="N16" s="183" t="s">
        <v>274</v>
      </c>
      <c r="O16" s="194" t="s">
        <v>307</v>
      </c>
      <c r="P16" s="194" t="s">
        <v>308</v>
      </c>
    </row>
    <row r="17" spans="1:16" ht="45">
      <c r="A17" s="179">
        <v>12</v>
      </c>
      <c r="B17" s="179" t="s">
        <v>234</v>
      </c>
      <c r="C17" s="179" t="s">
        <v>235</v>
      </c>
      <c r="D17" s="179" t="s">
        <v>236</v>
      </c>
      <c r="E17" s="187" t="s">
        <v>237</v>
      </c>
      <c r="F17" s="179" t="s">
        <v>230</v>
      </c>
      <c r="G17" s="179">
        <v>4116</v>
      </c>
      <c r="H17" s="179" t="s">
        <v>283</v>
      </c>
      <c r="I17" s="179">
        <v>42</v>
      </c>
      <c r="J17" s="179"/>
      <c r="K17" s="179"/>
      <c r="L17" s="179">
        <v>2005</v>
      </c>
      <c r="M17" s="188"/>
      <c r="N17" s="183" t="s">
        <v>274</v>
      </c>
      <c r="O17" s="194" t="s">
        <v>309</v>
      </c>
      <c r="P17" s="194" t="s">
        <v>310</v>
      </c>
    </row>
    <row r="18" spans="1:16" ht="45">
      <c r="A18" s="179">
        <v>13</v>
      </c>
      <c r="B18" s="180" t="s">
        <v>238</v>
      </c>
      <c r="C18" s="181" t="s">
        <v>239</v>
      </c>
      <c r="D18" s="181" t="s">
        <v>240</v>
      </c>
      <c r="E18" s="182" t="s">
        <v>241</v>
      </c>
      <c r="F18" s="179" t="s">
        <v>242</v>
      </c>
      <c r="G18" s="181" t="s">
        <v>202</v>
      </c>
      <c r="H18" s="181" t="s">
        <v>284</v>
      </c>
      <c r="I18" s="181" t="s">
        <v>202</v>
      </c>
      <c r="J18" s="181"/>
      <c r="K18" s="181"/>
      <c r="L18" s="181">
        <v>2017</v>
      </c>
      <c r="M18" s="180" t="s">
        <v>202</v>
      </c>
      <c r="N18" s="180" t="s">
        <v>243</v>
      </c>
      <c r="O18" s="193" t="s">
        <v>311</v>
      </c>
      <c r="P18" s="193" t="s">
        <v>312</v>
      </c>
    </row>
    <row r="19" spans="1:16" ht="45">
      <c r="A19" s="179">
        <v>14</v>
      </c>
      <c r="B19" s="180" t="s">
        <v>244</v>
      </c>
      <c r="C19" s="181" t="s">
        <v>245</v>
      </c>
      <c r="D19" s="181" t="s">
        <v>246</v>
      </c>
      <c r="E19" s="182" t="s">
        <v>247</v>
      </c>
      <c r="F19" s="179" t="s">
        <v>248</v>
      </c>
      <c r="G19" s="181">
        <v>3387</v>
      </c>
      <c r="H19" s="181" t="s">
        <v>284</v>
      </c>
      <c r="I19" s="181">
        <v>1</v>
      </c>
      <c r="J19" s="181"/>
      <c r="K19" s="181"/>
      <c r="L19" s="181">
        <v>2017</v>
      </c>
      <c r="M19" s="189">
        <v>120813</v>
      </c>
      <c r="N19" s="189" t="s">
        <v>249</v>
      </c>
      <c r="O19" s="193" t="s">
        <v>311</v>
      </c>
      <c r="P19" s="193" t="s">
        <v>312</v>
      </c>
    </row>
    <row r="20" spans="1:16" ht="45">
      <c r="A20" s="179">
        <v>15</v>
      </c>
      <c r="B20" s="181" t="s">
        <v>226</v>
      </c>
      <c r="C20" s="181" t="s">
        <v>250</v>
      </c>
      <c r="D20" s="181" t="s">
        <v>251</v>
      </c>
      <c r="E20" s="182" t="s">
        <v>252</v>
      </c>
      <c r="F20" s="181" t="s">
        <v>230</v>
      </c>
      <c r="G20" s="181">
        <v>6174</v>
      </c>
      <c r="H20" s="181" t="s">
        <v>285</v>
      </c>
      <c r="I20" s="181">
        <v>56</v>
      </c>
      <c r="J20" s="181"/>
      <c r="K20" s="181">
        <v>14000</v>
      </c>
      <c r="L20" s="181">
        <v>1997</v>
      </c>
      <c r="M20" s="188"/>
      <c r="N20" s="188" t="s">
        <v>274</v>
      </c>
      <c r="O20" s="193" t="s">
        <v>313</v>
      </c>
      <c r="P20" s="193" t="s">
        <v>314</v>
      </c>
    </row>
    <row r="21" spans="1:16" ht="45">
      <c r="A21" s="179">
        <v>16</v>
      </c>
      <c r="B21" s="180" t="s">
        <v>195</v>
      </c>
      <c r="C21" s="181" t="s">
        <v>253</v>
      </c>
      <c r="D21" s="181" t="s">
        <v>254</v>
      </c>
      <c r="E21" s="182" t="s">
        <v>255</v>
      </c>
      <c r="F21" s="179" t="s">
        <v>194</v>
      </c>
      <c r="G21" s="181">
        <v>6174</v>
      </c>
      <c r="H21" s="190">
        <v>33711</v>
      </c>
      <c r="I21" s="181">
        <v>8</v>
      </c>
      <c r="J21" s="181"/>
      <c r="K21" s="181">
        <v>3000</v>
      </c>
      <c r="L21" s="181">
        <v>1992</v>
      </c>
      <c r="M21" s="180"/>
      <c r="N21" s="188" t="s">
        <v>274</v>
      </c>
      <c r="O21" s="193" t="s">
        <v>315</v>
      </c>
      <c r="P21" s="193" t="s">
        <v>316</v>
      </c>
    </row>
    <row r="22" spans="1:16" ht="45">
      <c r="A22" s="179">
        <v>17</v>
      </c>
      <c r="B22" s="180" t="s">
        <v>195</v>
      </c>
      <c r="C22" s="181" t="s">
        <v>256</v>
      </c>
      <c r="D22" s="181" t="s">
        <v>257</v>
      </c>
      <c r="E22" s="182" t="s">
        <v>258</v>
      </c>
      <c r="F22" s="179" t="s">
        <v>194</v>
      </c>
      <c r="G22" s="181">
        <v>6174</v>
      </c>
      <c r="H22" s="181" t="s">
        <v>286</v>
      </c>
      <c r="I22" s="181">
        <v>8</v>
      </c>
      <c r="J22" s="181"/>
      <c r="K22" s="181"/>
      <c r="L22" s="181">
        <v>1993</v>
      </c>
      <c r="M22" s="180"/>
      <c r="N22" s="188" t="s">
        <v>274</v>
      </c>
      <c r="O22" s="193" t="s">
        <v>317</v>
      </c>
      <c r="P22" s="193" t="s">
        <v>318</v>
      </c>
    </row>
    <row r="23" spans="1:16" ht="45">
      <c r="A23" s="179">
        <v>18</v>
      </c>
      <c r="B23" s="184" t="s">
        <v>259</v>
      </c>
      <c r="C23" s="184" t="s">
        <v>260</v>
      </c>
      <c r="D23" s="192">
        <v>31066136</v>
      </c>
      <c r="E23" s="185" t="s">
        <v>261</v>
      </c>
      <c r="F23" s="179" t="s">
        <v>217</v>
      </c>
      <c r="G23" s="184"/>
      <c r="H23" s="184"/>
      <c r="I23" s="184">
        <v>1</v>
      </c>
      <c r="J23" s="184"/>
      <c r="K23" s="184"/>
      <c r="L23" s="184">
        <v>2008</v>
      </c>
      <c r="M23" s="183"/>
      <c r="N23" s="188" t="s">
        <v>274</v>
      </c>
      <c r="O23" s="194" t="s">
        <v>319</v>
      </c>
      <c r="P23" s="194" t="s">
        <v>320</v>
      </c>
    </row>
    <row r="24" spans="1:16" ht="45">
      <c r="A24" s="179">
        <v>19</v>
      </c>
      <c r="B24" s="184" t="s">
        <v>195</v>
      </c>
      <c r="C24" s="184" t="s">
        <v>262</v>
      </c>
      <c r="D24" s="192" t="s">
        <v>263</v>
      </c>
      <c r="E24" s="185" t="s">
        <v>264</v>
      </c>
      <c r="F24" s="179" t="s">
        <v>287</v>
      </c>
      <c r="G24" s="184">
        <v>1997</v>
      </c>
      <c r="H24" s="191">
        <v>44183</v>
      </c>
      <c r="I24" s="184">
        <v>9</v>
      </c>
      <c r="J24" s="184" t="s">
        <v>202</v>
      </c>
      <c r="K24" s="184">
        <v>3070</v>
      </c>
      <c r="L24" s="184">
        <v>2020</v>
      </c>
      <c r="M24" s="183">
        <v>109990</v>
      </c>
      <c r="N24" s="183" t="s">
        <v>249</v>
      </c>
      <c r="O24" s="194" t="s">
        <v>321</v>
      </c>
      <c r="P24" s="194" t="s">
        <v>322</v>
      </c>
    </row>
    <row r="25" spans="1:16" ht="45">
      <c r="A25" s="179">
        <v>20</v>
      </c>
      <c r="B25" s="180" t="s">
        <v>195</v>
      </c>
      <c r="C25" s="181" t="s">
        <v>265</v>
      </c>
      <c r="D25" s="181" t="s">
        <v>266</v>
      </c>
      <c r="E25" s="182" t="s">
        <v>267</v>
      </c>
      <c r="F25" s="179" t="s">
        <v>194</v>
      </c>
      <c r="G25" s="181">
        <v>9839</v>
      </c>
      <c r="H25" s="181" t="s">
        <v>288</v>
      </c>
      <c r="I25" s="181">
        <v>8</v>
      </c>
      <c r="J25" s="181"/>
      <c r="K25" s="181"/>
      <c r="L25" s="181">
        <v>1995</v>
      </c>
      <c r="M25" s="180"/>
      <c r="N25" s="188" t="s">
        <v>274</v>
      </c>
      <c r="O25" s="193" t="s">
        <v>323</v>
      </c>
      <c r="P25" s="193" t="s">
        <v>324</v>
      </c>
    </row>
    <row r="26" spans="1:16" ht="45">
      <c r="A26" s="179">
        <v>21</v>
      </c>
      <c r="B26" s="180" t="s">
        <v>195</v>
      </c>
      <c r="C26" s="181" t="s">
        <v>268</v>
      </c>
      <c r="D26" s="181" t="s">
        <v>269</v>
      </c>
      <c r="E26" s="182" t="s">
        <v>270</v>
      </c>
      <c r="F26" s="179" t="s">
        <v>194</v>
      </c>
      <c r="G26" s="181">
        <v>9839</v>
      </c>
      <c r="H26" s="181" t="s">
        <v>289</v>
      </c>
      <c r="I26" s="181">
        <v>8</v>
      </c>
      <c r="J26" s="181"/>
      <c r="K26" s="181"/>
      <c r="L26" s="181">
        <v>1995</v>
      </c>
      <c r="M26" s="180"/>
      <c r="N26" s="188" t="s">
        <v>274</v>
      </c>
      <c r="O26" s="193" t="s">
        <v>323</v>
      </c>
      <c r="P26" s="193" t="s">
        <v>324</v>
      </c>
    </row>
  </sheetData>
  <sheetProtection/>
  <mergeCells count="15">
    <mergeCell ref="M4:M5"/>
    <mergeCell ref="N4:N5"/>
    <mergeCell ref="O4:P4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7109375" style="199" customWidth="1"/>
    <col min="2" max="2" width="14.7109375" style="199" customWidth="1"/>
    <col min="3" max="3" width="15.421875" style="199" customWidth="1"/>
    <col min="4" max="4" width="14.7109375" style="199" customWidth="1"/>
    <col min="5" max="5" width="21.7109375" style="199" customWidth="1"/>
    <col min="6" max="6" width="11.28125" style="199" customWidth="1"/>
    <col min="7" max="7" width="19.421875" style="199" customWidth="1"/>
    <col min="8" max="8" width="13.57421875" style="199" customWidth="1"/>
    <col min="9" max="16384" width="9.140625" style="199" customWidth="1"/>
  </cols>
  <sheetData>
    <row r="1" ht="15">
      <c r="A1" s="198" t="s">
        <v>293</v>
      </c>
    </row>
    <row r="2" ht="15">
      <c r="A2" s="198" t="s">
        <v>294</v>
      </c>
    </row>
    <row r="3" spans="1:7" ht="15">
      <c r="A3" s="195"/>
      <c r="B3" s="196"/>
      <c r="C3" s="196"/>
      <c r="D3" s="196"/>
      <c r="E3" s="196"/>
      <c r="F3" s="196"/>
      <c r="G3" s="197"/>
    </row>
    <row r="4" spans="1:8" s="200" customFormat="1" ht="18" customHeight="1">
      <c r="A4" s="235" t="s">
        <v>338</v>
      </c>
      <c r="B4" s="235"/>
      <c r="C4" s="235"/>
      <c r="D4" s="235"/>
      <c r="E4" s="235"/>
      <c r="F4" s="235"/>
      <c r="G4" s="235"/>
      <c r="H4" s="236"/>
    </row>
    <row r="5" spans="1:8" s="200" customFormat="1" ht="24.75" customHeight="1">
      <c r="A5" s="201" t="s">
        <v>326</v>
      </c>
      <c r="B5" s="201" t="s">
        <v>332</v>
      </c>
      <c r="C5" s="201" t="s">
        <v>327</v>
      </c>
      <c r="D5" s="201" t="s">
        <v>328</v>
      </c>
      <c r="E5" s="201" t="s">
        <v>329</v>
      </c>
      <c r="F5" s="201" t="s">
        <v>330</v>
      </c>
      <c r="G5" s="202" t="s">
        <v>331</v>
      </c>
      <c r="H5" s="202" t="s">
        <v>352</v>
      </c>
    </row>
    <row r="6" spans="1:8" s="200" customFormat="1" ht="27.75" customHeight="1">
      <c r="A6" s="180">
        <v>1</v>
      </c>
      <c r="B6" s="203" t="s">
        <v>344</v>
      </c>
      <c r="C6" s="203" t="s">
        <v>342</v>
      </c>
      <c r="D6" s="203" t="s">
        <v>243</v>
      </c>
      <c r="E6" s="203" t="s">
        <v>343</v>
      </c>
      <c r="F6" s="180" t="s">
        <v>333</v>
      </c>
      <c r="G6" s="204">
        <v>313.28</v>
      </c>
      <c r="H6" s="205"/>
    </row>
    <row r="7" spans="1:8" s="200" customFormat="1" ht="24.75" customHeight="1">
      <c r="A7" s="180">
        <v>2</v>
      </c>
      <c r="B7" s="203" t="s">
        <v>344</v>
      </c>
      <c r="C7" s="203" t="s">
        <v>344</v>
      </c>
      <c r="D7" s="203" t="s">
        <v>345</v>
      </c>
      <c r="E7" s="203" t="s">
        <v>346</v>
      </c>
      <c r="F7" s="180" t="s">
        <v>334</v>
      </c>
      <c r="G7" s="204">
        <v>2963.35</v>
      </c>
      <c r="H7" s="205"/>
    </row>
    <row r="8" spans="1:8" s="200" customFormat="1" ht="24.75" customHeight="1">
      <c r="A8" s="180">
        <v>3</v>
      </c>
      <c r="B8" s="203" t="s">
        <v>344</v>
      </c>
      <c r="C8" s="203" t="s">
        <v>344</v>
      </c>
      <c r="D8" s="203" t="s">
        <v>345</v>
      </c>
      <c r="E8" s="203" t="s">
        <v>346</v>
      </c>
      <c r="F8" s="180" t="s">
        <v>334</v>
      </c>
      <c r="G8" s="206">
        <v>11610.03</v>
      </c>
      <c r="H8" s="205"/>
    </row>
    <row r="9" spans="1:8" s="200" customFormat="1" ht="27.75" customHeight="1">
      <c r="A9" s="180">
        <v>4</v>
      </c>
      <c r="B9" s="203" t="s">
        <v>344</v>
      </c>
      <c r="C9" s="203" t="s">
        <v>342</v>
      </c>
      <c r="D9" s="203" t="s">
        <v>243</v>
      </c>
      <c r="E9" s="203" t="s">
        <v>343</v>
      </c>
      <c r="F9" s="180" t="s">
        <v>335</v>
      </c>
      <c r="G9" s="206">
        <v>1616.43</v>
      </c>
      <c r="H9" s="205"/>
    </row>
    <row r="10" spans="1:8" s="200" customFormat="1" ht="27.75" customHeight="1">
      <c r="A10" s="180">
        <v>5</v>
      </c>
      <c r="B10" s="203" t="s">
        <v>344</v>
      </c>
      <c r="C10" s="203" t="s">
        <v>342</v>
      </c>
      <c r="D10" s="203" t="s">
        <v>243</v>
      </c>
      <c r="E10" s="203" t="s">
        <v>343</v>
      </c>
      <c r="F10" s="180" t="s">
        <v>336</v>
      </c>
      <c r="G10" s="206">
        <v>290</v>
      </c>
      <c r="H10" s="205"/>
    </row>
    <row r="11" spans="1:8" s="200" customFormat="1" ht="24.75" customHeight="1">
      <c r="A11" s="207"/>
      <c r="B11" s="207"/>
      <c r="C11" s="207"/>
      <c r="D11" s="207"/>
      <c r="E11" s="207"/>
      <c r="F11" s="207"/>
      <c r="G11" s="208">
        <f>SUM(G6:G10)</f>
        <v>16793.09</v>
      </c>
      <c r="H11" s="205"/>
    </row>
    <row r="12" spans="1:7" s="200" customFormat="1" ht="18" customHeight="1">
      <c r="A12" s="209"/>
      <c r="B12" s="209"/>
      <c r="C12" s="209"/>
      <c r="D12" s="209"/>
      <c r="E12" s="209"/>
      <c r="F12" s="209"/>
      <c r="G12" s="209"/>
    </row>
    <row r="13" spans="1:8" s="200" customFormat="1" ht="18" customHeight="1">
      <c r="A13" s="237" t="s">
        <v>339</v>
      </c>
      <c r="B13" s="238"/>
      <c r="C13" s="238"/>
      <c r="D13" s="238"/>
      <c r="E13" s="238"/>
      <c r="F13" s="238"/>
      <c r="G13" s="238"/>
      <c r="H13" s="239"/>
    </row>
    <row r="14" spans="1:8" s="200" customFormat="1" ht="24.75" customHeight="1">
      <c r="A14" s="201" t="s">
        <v>326</v>
      </c>
      <c r="B14" s="201" t="s">
        <v>332</v>
      </c>
      <c r="C14" s="201" t="s">
        <v>327</v>
      </c>
      <c r="D14" s="201" t="s">
        <v>328</v>
      </c>
      <c r="E14" s="201" t="s">
        <v>329</v>
      </c>
      <c r="F14" s="201" t="s">
        <v>330</v>
      </c>
      <c r="G14" s="202" t="s">
        <v>331</v>
      </c>
      <c r="H14" s="202" t="s">
        <v>352</v>
      </c>
    </row>
    <row r="15" spans="1:8" s="200" customFormat="1" ht="24.75" customHeight="1">
      <c r="A15" s="180">
        <v>1</v>
      </c>
      <c r="B15" s="203" t="s">
        <v>344</v>
      </c>
      <c r="C15" s="203" t="s">
        <v>342</v>
      </c>
      <c r="D15" s="203" t="s">
        <v>348</v>
      </c>
      <c r="E15" s="203" t="s">
        <v>349</v>
      </c>
      <c r="F15" s="210" t="s">
        <v>351</v>
      </c>
      <c r="G15" s="206">
        <v>900</v>
      </c>
      <c r="H15" s="205"/>
    </row>
    <row r="16" spans="1:8" s="200" customFormat="1" ht="24.75" customHeight="1">
      <c r="A16" s="211"/>
      <c r="B16" s="212"/>
      <c r="C16" s="212"/>
      <c r="D16" s="212"/>
      <c r="E16" s="212"/>
      <c r="F16" s="213"/>
      <c r="G16" s="208">
        <f>SUM(G13:G15)</f>
        <v>900</v>
      </c>
      <c r="H16" s="214"/>
    </row>
    <row r="17" spans="1:7" s="200" customFormat="1" ht="18" customHeight="1">
      <c r="A17" s="207"/>
      <c r="B17" s="207"/>
      <c r="C17" s="207"/>
      <c r="D17" s="207"/>
      <c r="E17" s="207"/>
      <c r="F17" s="207"/>
      <c r="G17" s="207"/>
    </row>
    <row r="18" spans="1:8" s="200" customFormat="1" ht="18" customHeight="1">
      <c r="A18" s="237" t="s">
        <v>340</v>
      </c>
      <c r="B18" s="238"/>
      <c r="C18" s="238"/>
      <c r="D18" s="238"/>
      <c r="E18" s="238"/>
      <c r="F18" s="238"/>
      <c r="G18" s="238"/>
      <c r="H18" s="239"/>
    </row>
    <row r="19" spans="1:8" s="200" customFormat="1" ht="24.75" customHeight="1">
      <c r="A19" s="201" t="s">
        <v>326</v>
      </c>
      <c r="B19" s="201" t="s">
        <v>332</v>
      </c>
      <c r="C19" s="201" t="s">
        <v>327</v>
      </c>
      <c r="D19" s="201" t="s">
        <v>328</v>
      </c>
      <c r="E19" s="201" t="s">
        <v>329</v>
      </c>
      <c r="F19" s="201" t="s">
        <v>330</v>
      </c>
      <c r="G19" s="202" t="s">
        <v>331</v>
      </c>
      <c r="H19" s="202" t="s">
        <v>352</v>
      </c>
    </row>
    <row r="20" spans="1:8" s="200" customFormat="1" ht="24.75" customHeight="1">
      <c r="A20" s="180">
        <v>1</v>
      </c>
      <c r="B20" s="203" t="s">
        <v>344</v>
      </c>
      <c r="C20" s="203" t="s">
        <v>344</v>
      </c>
      <c r="D20" s="203" t="s">
        <v>345</v>
      </c>
      <c r="E20" s="203" t="s">
        <v>346</v>
      </c>
      <c r="F20" s="210" t="s">
        <v>337</v>
      </c>
      <c r="G20" s="206">
        <v>1870</v>
      </c>
      <c r="H20" s="205"/>
    </row>
    <row r="21" spans="1:8" s="200" customFormat="1" ht="27.75" customHeight="1">
      <c r="A21" s="180">
        <v>2</v>
      </c>
      <c r="B21" s="203" t="s">
        <v>344</v>
      </c>
      <c r="C21" s="203" t="s">
        <v>344</v>
      </c>
      <c r="D21" s="203" t="s">
        <v>243</v>
      </c>
      <c r="E21" s="203" t="s">
        <v>343</v>
      </c>
      <c r="F21" s="210" t="s">
        <v>347</v>
      </c>
      <c r="G21" s="206">
        <v>4962.54</v>
      </c>
      <c r="H21" s="205"/>
    </row>
    <row r="22" spans="1:8" s="200" customFormat="1" ht="24.75" customHeight="1">
      <c r="A22" s="207"/>
      <c r="B22" s="207"/>
      <c r="C22" s="207"/>
      <c r="D22" s="207"/>
      <c r="E22" s="207"/>
      <c r="F22" s="207"/>
      <c r="G22" s="208">
        <f>SUM(G20:G21)</f>
        <v>6832.54</v>
      </c>
      <c r="H22" s="214"/>
    </row>
    <row r="23" spans="1:7" s="200" customFormat="1" ht="18" customHeight="1">
      <c r="A23" s="207"/>
      <c r="B23" s="207"/>
      <c r="C23" s="207"/>
      <c r="D23" s="207"/>
      <c r="E23" s="207"/>
      <c r="F23" s="207"/>
      <c r="G23" s="215"/>
    </row>
    <row r="24" spans="1:8" s="200" customFormat="1" ht="18" customHeight="1">
      <c r="A24" s="237" t="s">
        <v>341</v>
      </c>
      <c r="B24" s="238"/>
      <c r="C24" s="238"/>
      <c r="D24" s="238"/>
      <c r="E24" s="238"/>
      <c r="F24" s="238"/>
      <c r="G24" s="238"/>
      <c r="H24" s="239"/>
    </row>
    <row r="25" spans="1:8" s="200" customFormat="1" ht="24.75" customHeight="1">
      <c r="A25" s="201" t="s">
        <v>326</v>
      </c>
      <c r="B25" s="201" t="s">
        <v>332</v>
      </c>
      <c r="C25" s="201" t="s">
        <v>327</v>
      </c>
      <c r="D25" s="201" t="s">
        <v>328</v>
      </c>
      <c r="E25" s="201" t="s">
        <v>329</v>
      </c>
      <c r="F25" s="201" t="s">
        <v>330</v>
      </c>
      <c r="G25" s="202" t="s">
        <v>331</v>
      </c>
      <c r="H25" s="202" t="s">
        <v>352</v>
      </c>
    </row>
    <row r="26" spans="1:8" s="200" customFormat="1" ht="24.75" customHeight="1">
      <c r="A26" s="180">
        <v>1</v>
      </c>
      <c r="B26" s="203" t="s">
        <v>344</v>
      </c>
      <c r="C26" s="203" t="s">
        <v>342</v>
      </c>
      <c r="D26" s="203" t="s">
        <v>348</v>
      </c>
      <c r="E26" s="203" t="s">
        <v>349</v>
      </c>
      <c r="F26" s="210" t="s">
        <v>350</v>
      </c>
      <c r="G26" s="206">
        <v>5383.36</v>
      </c>
      <c r="H26" s="205"/>
    </row>
    <row r="27" spans="1:8" s="200" customFormat="1" ht="24.75" customHeight="1">
      <c r="A27" s="207"/>
      <c r="B27" s="207"/>
      <c r="C27" s="207"/>
      <c r="D27" s="207"/>
      <c r="E27" s="207"/>
      <c r="F27" s="207"/>
      <c r="G27" s="208">
        <f>SUM(G26:G26)</f>
        <v>5383.36</v>
      </c>
      <c r="H27" s="214"/>
    </row>
    <row r="28" s="200" customFormat="1" ht="15"/>
    <row r="29" s="200" customFormat="1" ht="15"/>
    <row r="30" s="200" customFormat="1" ht="15"/>
  </sheetData>
  <sheetProtection/>
  <mergeCells count="4">
    <mergeCell ref="A4:H4"/>
    <mergeCell ref="A13:H13"/>
    <mergeCell ref="A18:H18"/>
    <mergeCell ref="A24:H24"/>
  </mergeCells>
  <printOptions/>
  <pageMargins left="0.25" right="0.25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Agata Miśków</cp:lastModifiedBy>
  <cp:lastPrinted>2021-10-28T06:01:01Z</cp:lastPrinted>
  <dcterms:modified xsi:type="dcterms:W3CDTF">2021-10-28T08:14:33Z</dcterms:modified>
  <cp:category/>
  <cp:version/>
  <cp:contentType/>
  <cp:contentStatus/>
</cp:coreProperties>
</file>